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14505" yWindow="32760" windowWidth="14340" windowHeight="14595" tabRatio="771" firstSheet="6" activeTab="9"/>
  </bookViews>
  <sheets>
    <sheet name="Info. o o.c.p." sheetId="1" r:id="rId1"/>
    <sheet name="Činnosti a opatrenia" sheetId="2" r:id="rId2"/>
    <sheet name="Informácie o akcionároch" sheetId="3" r:id="rId3"/>
    <sheet name="Informácie o fin. ukazovateľoch" sheetId="4" r:id="rId4"/>
    <sheet name="Vlastné zdroje" sheetId="5" r:id="rId5"/>
    <sheet name="Info_politika riadenia rizik" sheetId="6" r:id="rId6"/>
    <sheet name="Info o rizikach" sheetId="7" r:id="rId7"/>
    <sheet name="Triedy expozícií" sheetId="8" r:id="rId8"/>
    <sheet name="Expozície v akciách" sheetId="9" r:id="rId9"/>
    <sheet name="Postupy zmierňovani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<sst xmlns="http://schemas.openxmlformats.org/spreadsheetml/2006/main" count="1275" uniqueCount="966">
  <si>
    <t>Obchodované na burze</t>
  </si>
  <si>
    <t>akcie</t>
  </si>
  <si>
    <t>b) Údaje z výkazu ziskov a strát</t>
  </si>
  <si>
    <t>Spolu</t>
  </si>
  <si>
    <t>Ukazovateľ</t>
  </si>
  <si>
    <t>Podiel na ZI</t>
  </si>
  <si>
    <t>Podiel na hlasovacích</t>
  </si>
  <si>
    <t>právach v %</t>
  </si>
  <si>
    <t>Informácie o akcionároch banky, ktorí vlastnia viac ako 5 %-ný podiel na základnom imaní banky</t>
  </si>
  <si>
    <t>- z toho počet vedúcich zamestnancov</t>
  </si>
  <si>
    <t xml:space="preserve">Celkový počet zamestnancov podľa evidenčného stavu </t>
  </si>
  <si>
    <t>Rating</t>
  </si>
  <si>
    <t>Moody's</t>
  </si>
  <si>
    <t>S&amp;P</t>
  </si>
  <si>
    <t>Aaa</t>
  </si>
  <si>
    <t>Aa1</t>
  </si>
  <si>
    <t>Aa2</t>
  </si>
  <si>
    <t>Aa3</t>
  </si>
  <si>
    <t>A1</t>
  </si>
  <si>
    <t>A2</t>
  </si>
  <si>
    <t>A3</t>
  </si>
  <si>
    <t>Baa1</t>
  </si>
  <si>
    <t>Baa2</t>
  </si>
  <si>
    <t>Baa3</t>
  </si>
  <si>
    <t>Ba1</t>
  </si>
  <si>
    <t>Ba2</t>
  </si>
  <si>
    <t>Ba3</t>
  </si>
  <si>
    <t>B1</t>
  </si>
  <si>
    <t>B2</t>
  </si>
  <si>
    <t>B3</t>
  </si>
  <si>
    <t>Caa1</t>
  </si>
  <si>
    <t>Caa2</t>
  </si>
  <si>
    <t>Caa3</t>
  </si>
  <si>
    <t>Ca</t>
  </si>
  <si>
    <t>C</t>
  </si>
  <si>
    <t>AAA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</si>
  <si>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</si>
  <si>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</si>
  <si>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</si>
  <si>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</si>
  <si>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</si>
  <si>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</si>
  <si>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</si>
  <si>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</si>
  <si>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</si>
  <si>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BB+</t>
  </si>
  <si>
    <t>BB</t>
  </si>
  <si>
    <t>BB-</t>
  </si>
  <si>
    <t>B+</t>
  </si>
  <si>
    <t>B</t>
  </si>
  <si>
    <t>B-</t>
  </si>
  <si>
    <t>CCC+</t>
  </si>
  <si>
    <t>CCC</t>
  </si>
  <si>
    <t>CCC-</t>
  </si>
  <si>
    <t>CC</t>
  </si>
  <si>
    <t xml:space="preserve">Stupeň kreditnej </t>
  </si>
  <si>
    <t>kvality</t>
  </si>
  <si>
    <t>d) Priradenie ratingu stupňom kreditnej kvality</t>
  </si>
  <si>
    <t>e) Súhrnná výška expozícií podľa stupňa kreditnej kvality</t>
  </si>
  <si>
    <t>Stupeň</t>
  </si>
  <si>
    <t>Expozícia</t>
  </si>
  <si>
    <t>kreditnej  kvality</t>
  </si>
  <si>
    <t>Výška expozícií odpočítaných od vlastných zdrojov bez zohľadnenia zabezpečenia</t>
  </si>
  <si>
    <t>Výška expozícií odpočítaných od vlastných zdrojov po zohľadnení zabezpečenia</t>
  </si>
  <si>
    <t>Druh</t>
  </si>
  <si>
    <t>Charakter</t>
  </si>
  <si>
    <t>Hodnota</t>
  </si>
  <si>
    <t>Verejne neobchodovateľné</t>
  </si>
  <si>
    <t>Ostatné</t>
  </si>
  <si>
    <t>zaknihované</t>
  </si>
  <si>
    <t>-</t>
  </si>
  <si>
    <t>na meno,</t>
  </si>
  <si>
    <t xml:space="preserve"> </t>
  </si>
  <si>
    <t>č.</t>
  </si>
  <si>
    <t>r.</t>
  </si>
  <si>
    <t xml:space="preserve">b) ocenenie expozícií, ak ide o expozície, s ktorými sa obchoduje na burze alebo organizovanom trhu: </t>
  </si>
  <si>
    <t>c) druh, charakter a hodnota expozície</t>
  </si>
  <si>
    <t>e) súhrnná výška nerealizovaných ziskov alebo strát</t>
  </si>
  <si>
    <t xml:space="preserve">d) súhrnná výška realizovaných ziskov alebo strát z predaja a uzatvorenia pozície </t>
  </si>
  <si>
    <t xml:space="preserve">a) ciele držania expozícií: </t>
  </si>
  <si>
    <t>c) Opis postupu na prenos ratingov emitenta a emisií na položky nezahrnuté v obchodnej knihe</t>
  </si>
  <si>
    <t>Trieda expozície</t>
  </si>
  <si>
    <t>Štáty alebo centrálne banky</t>
  </si>
  <si>
    <t>VÚC alebo obce</t>
  </si>
  <si>
    <t>Iný orgán verejnej moci a PO okrem podnikateľov</t>
  </si>
  <si>
    <t>Multilaterálne rozvojové banky</t>
  </si>
  <si>
    <t>medzinárodné organizácie</t>
  </si>
  <si>
    <t>Dlhodobé pohľadávky voči inštitúciám</t>
  </si>
  <si>
    <t>Dlhodobé pohľadávky voči POP</t>
  </si>
  <si>
    <t>Retailové pohľadávky</t>
  </si>
  <si>
    <t>Pohľadávky zabezpečené nehnuteľnosťou</t>
  </si>
  <si>
    <t>Pohľadávky po termíne splatnosti</t>
  </si>
  <si>
    <t>Pohľadávky s vysokým stupňom rizika</t>
  </si>
  <si>
    <t>Pohľadávky zo zabezpečených dlhopisov</t>
  </si>
  <si>
    <t>Sekuritizácia</t>
  </si>
  <si>
    <t>Krátkodobé pohľadávky voči inštitúdiám a POP</t>
  </si>
  <si>
    <t>Pohľadávky v rámci KI</t>
  </si>
  <si>
    <t>Iné položky</t>
  </si>
  <si>
    <t xml:space="preserve">Financované </t>
  </si>
  <si>
    <t>zabezpečenie</t>
  </si>
  <si>
    <t>Nefinancované</t>
  </si>
  <si>
    <t>Záruky</t>
  </si>
  <si>
    <t>Prípustné</t>
  </si>
  <si>
    <t>g) súhrnná výška expozícií, ku ktorým sa vzťahuje ručenie alebo kreditné deriváty podľa tried expozícií</t>
  </si>
  <si>
    <t>f) súhrnná výška expozícií po aplikácii koeficientu volatility podľa tried expozícií s finančným zabezpečením</t>
  </si>
  <si>
    <t>Kreditné</t>
  </si>
  <si>
    <t>deriváty</t>
  </si>
  <si>
    <t>x</t>
  </si>
  <si>
    <t>Informácie za každú triedu expozícií</t>
  </si>
  <si>
    <t xml:space="preserve">v rámci štandardizovaného prístupu pre kreditné riziko </t>
  </si>
  <si>
    <t>Moody΄s</t>
  </si>
  <si>
    <t>Standard &amp; Poor΄s</t>
  </si>
  <si>
    <t xml:space="preserve">b) Triedy expozícií, pre ktoré sa ratingy používajú </t>
  </si>
  <si>
    <t>c) súhrnná výška expozícií po zohľadnení úpravy ocenenia aktív a tvorby a rušenia rezerv a bez</t>
  </si>
  <si>
    <t xml:space="preserve">    zohľadnenia zabezpečenia, priemerná výška expozícií podľa ich tried</t>
  </si>
  <si>
    <t>Korporátne úvery</t>
  </si>
  <si>
    <t>Úvery samosprávam</t>
  </si>
  <si>
    <t>Retailové úvery</t>
  </si>
  <si>
    <t>Výška expozície netto</t>
  </si>
  <si>
    <t>Priemerný stav</t>
  </si>
  <si>
    <t>Celkom</t>
  </si>
  <si>
    <t>d) zemepisné rozdelenie súhrnnej výšky expozícií v členení podľa významných tried expozícií</t>
  </si>
  <si>
    <t>Slovenská republika</t>
  </si>
  <si>
    <t>Ostatné krajiny</t>
  </si>
  <si>
    <t>e) rozdelenie súhrnnej výšky expozícií podľa hospodárskych odvetví</t>
  </si>
  <si>
    <t>Poľnohospodárstvo a potravinársky priemysel</t>
  </si>
  <si>
    <t>Korporát</t>
  </si>
  <si>
    <t>Retail</t>
  </si>
  <si>
    <t>Samospráva</t>
  </si>
  <si>
    <t>Výroba elektrickej energie</t>
  </si>
  <si>
    <t>Domácnosti</t>
  </si>
  <si>
    <t>Obchod a služby</t>
  </si>
  <si>
    <t>Chemický priemysel</t>
  </si>
  <si>
    <t>Doprava a infraštruktúra</t>
  </si>
  <si>
    <t>Spracovanie dreva a výroba papiera</t>
  </si>
  <si>
    <t>Stavebný priemysel</t>
  </si>
  <si>
    <t>Iné odvetvia</t>
  </si>
  <si>
    <t>Metalurgia a strojárenstvo</t>
  </si>
  <si>
    <t>Odvetvie</t>
  </si>
  <si>
    <t>f) rozdelenie súhrnnej výšky expozícií podľa zostatkovej splatnosti</t>
  </si>
  <si>
    <t>g) členenie expozícií so zníženou hodnotou a expozícií po splatnosti podľa odvetví</t>
  </si>
  <si>
    <t>Pohľadávky so zníženou hodnotou podľa odvetví</t>
  </si>
  <si>
    <t>Pohľadávky po splatnosti podľa odvetví</t>
  </si>
  <si>
    <t>h) členenie expozícií so zníženou hodnotou a expozícií po splatnosti podľa zemepisného členenia</t>
  </si>
  <si>
    <t xml:space="preserve">   opravné položky</t>
  </si>
  <si>
    <t>1. individuálne pohľadávky so zníženou hodnotou</t>
  </si>
  <si>
    <t>2. pohľadávky po splatnosti</t>
  </si>
  <si>
    <t>Druh pohľadávky</t>
  </si>
  <si>
    <t xml:space="preserve">i) zosúladenie zmien v úpravách ocenenia a tvorby a rušenia rezerv </t>
  </si>
  <si>
    <t xml:space="preserve">n) hrubá kladná reálna hodnota zmlúv, prínosy zo vzájomného započítavania, započítaná aktuálna </t>
  </si>
  <si>
    <t xml:space="preserve">    expozícia voči kreditnému riziku, zabezpečenie a čistá derivátová expozícia voči kreditnému riziku</t>
  </si>
  <si>
    <t>o) spôsob merania hodnôt expozícií podľa metód určených na zaobchádzanie s kreditným rizikom</t>
  </si>
  <si>
    <t xml:space="preserve">   zmluvnej strany v súvislosti s derivátovými nástrojmi, repo obchodmi, zmluvami o pôžičke CP alebo</t>
  </si>
  <si>
    <t xml:space="preserve">   komodít, obchodmi s dlhou dobou vysporiadania a maržovými obchodmi</t>
  </si>
  <si>
    <t>Informácie o kreditnom riziku a riziku poklesu postúpenej pohľadávky</t>
  </si>
  <si>
    <t>a) pohľadávka po termíne splatnosti, a pohľadávka so zníženou hodnotou</t>
  </si>
  <si>
    <t>- opravná položka</t>
  </si>
  <si>
    <t>Spolu pohľadávky</t>
  </si>
  <si>
    <t>Spolu opravné položky</t>
  </si>
  <si>
    <t>+/-</t>
  </si>
  <si>
    <t xml:space="preserve">b) Opis metód, ktoré sú prijaté na účely určenia úpravy ocenenia a určenia výšky rezerv </t>
  </si>
  <si>
    <t>p) nominálna hodnota zabezpečení kreditnými derivátmi</t>
  </si>
  <si>
    <t>q) údaje o kretitných derivátoch</t>
  </si>
  <si>
    <t xml:space="preserve">      Organizačná štruktúra obchodníka s cennými papiermi</t>
  </si>
  <si>
    <t xml:space="preserve"> Informácie o finančných ukazovateľoch obchodníka s cennými papiermi</t>
  </si>
  <si>
    <t>Meno a priezvisko</t>
  </si>
  <si>
    <t>Dátum narodenia</t>
  </si>
  <si>
    <t>obchodníka v %</t>
  </si>
  <si>
    <t xml:space="preserve">    Obchodník v sledovanom období nepoužival takýto postup.</t>
  </si>
  <si>
    <t xml:space="preserve">a) Názov ratingovej agentúry, ktorej hodnotenia klientov obchodník používa  </t>
  </si>
  <si>
    <t>V zmysle Opatrenia NBS č. 4/2007</t>
  </si>
  <si>
    <t>expozície v akciách nie sú</t>
  </si>
  <si>
    <t>a) Údaje z bilancie aktív a pasív *</t>
  </si>
  <si>
    <t>r) odhad α, ak má obchodník k odhadu α súhlas oprávneného orgánu vykonávajúceho dohľad</t>
  </si>
  <si>
    <t xml:space="preserve">                                                       </t>
  </si>
  <si>
    <t xml:space="preserve">Účtovné zásady a účtovné metódy úpravy ocenenia obchodník zostavuje podľa Opatrenia MFSR č. 26307/2007-74, ktorým sa ustanovujú </t>
  </si>
  <si>
    <t>podrobnosti o usporiadaní a označovaní položiek účtovnej závierky, obsahovom vymedzení týchto položiek a rozsahu údajov určených</t>
  </si>
  <si>
    <t>z účtovnej závierky na zverejnenie, o rámcovej účtovej osnove a postupoch účtovania pre obchodníkov s cennými papiermi a pobočky</t>
  </si>
  <si>
    <t>zahraničných obchodníkov s cennými papiermi a o zmene a doplnení niektorých opatrení.</t>
  </si>
  <si>
    <t>Zostatková splatnosť expozícií:</t>
  </si>
  <si>
    <t>do 7 dní</t>
  </si>
  <si>
    <t>do 1 mesiaca</t>
  </si>
  <si>
    <t>do 3 mesiacov</t>
  </si>
  <si>
    <t>do 1 roka</t>
  </si>
  <si>
    <t>Krátkodobá pohľadávka voči inštitúciám a POP</t>
  </si>
  <si>
    <t>SPOLU</t>
  </si>
  <si>
    <t>Nešpecifikované</t>
  </si>
  <si>
    <t>Súhrnné expozície v tis. Sk</t>
  </si>
  <si>
    <t xml:space="preserve">   -</t>
  </si>
  <si>
    <t>Obchodník vykazuje rezervy, ak má súčasný záväzok (zákonný alebo zmluvný) ako následok minulých udalostí, pričom je pravdepodobné</t>
  </si>
  <si>
    <t xml:space="preserve">Peňažné prostriedky a ceniny sa oceňujú ich menovitou hodnotou. Zníženie ich hodnoty sa vyjadruje opravnou položkou. </t>
  </si>
  <si>
    <t>Zásoby sú účtované v obstarávacích cenách. Náklady budúcich období a príjmy budúcich období sa vykazujú vo výške, ktorá je potrebná</t>
  </si>
  <si>
    <t>na dodržanie zásady vecnej a časovej súvislosti s účtovným obdobím. Pohľadávky pri ich vzniku sa oceňujú ich menovitou hodnotou. To-</t>
  </si>
  <si>
    <t xml:space="preserve">to ocenenie sa znižuje o pochybné a nevymožiteľné pohľadávky. Dlhodobý majetok nakupovaný sa oceňuje obstarávacou cenou, ktorá </t>
  </si>
  <si>
    <t>zahŕňa cenu obstarania a náklady súvisiace s obstaraním.</t>
  </si>
  <si>
    <t xml:space="preserve">že na úhradu záväzku bude potrebný odliv ekonomických zdrojov, a je možné spoľahlivo odhadnúť výšku záväzku. Tvoria sa na krytie </t>
  </si>
  <si>
    <t>známych rizík alebo strát z podnikania.  Oceňujú sa v očakávanej výške záväzku.</t>
  </si>
  <si>
    <t>Majetok a záväzky vyjadrené v cudzej mene sa prepočítavajú na slovenskú korunu kurzom určeným v kurzovom lístku Národnej banky Slo-</t>
  </si>
  <si>
    <t>s vplyvom na výsledok hospodárenia.</t>
  </si>
  <si>
    <t xml:space="preserve">venska platným ku dňu uskutočnenia účtovného prípadu a v účtovnej závierke kurzom platným ku dňu, ku ktorému sa zostavuje a účtujú sa </t>
  </si>
  <si>
    <t xml:space="preserve">č. 566/2001 Z.z. v znení neskorších predpisov </t>
  </si>
  <si>
    <t>Informácie na zverejnenie podľa § 74 b) odst. 1 Zákona o cenných papieroch a investičných službách</t>
  </si>
  <si>
    <t>European Investment Centre, o.c.p., a.s.</t>
  </si>
  <si>
    <t>(v tis. EUR)</t>
  </si>
  <si>
    <t>(v tis. EUR</t>
  </si>
  <si>
    <t>Roman Scherhaufer</t>
  </si>
  <si>
    <t>Igor Hornák</t>
  </si>
  <si>
    <t>Zmeny v tvorbe OP</t>
  </si>
  <si>
    <t>Obchodník k 31.12. nevedie žiadnu pohľadávku po termíne splatnosti ani pohľadávku zo zníženou hodnotou.</t>
  </si>
  <si>
    <t xml:space="preserve">            European Investment Centre, o.c.p., a.s.</t>
  </si>
  <si>
    <t>Počet zamestnancov k</t>
  </si>
  <si>
    <t>Členovia predstavenstva a dozornej rady nemali žiadny príjem za výkon ich funkcií.</t>
  </si>
  <si>
    <t>ku dňu</t>
  </si>
  <si>
    <t>ku dňu:</t>
  </si>
  <si>
    <t>Informácie o expozíciách v akciách nezahrnutých v obchodnej knihe</t>
  </si>
  <si>
    <t>Informácie o postupoch zmierňovania kreditného rizika</t>
  </si>
  <si>
    <t>BILANCIA AKTÍV A PASÍV</t>
  </si>
  <si>
    <t>Bil (NBS) 1-12</t>
  </si>
  <si>
    <t>Názov banky/pobočky zahraničnej banky:</t>
  </si>
  <si>
    <t>European Investment Centre, o.c.p., a. s.</t>
  </si>
  <si>
    <t>Kód banky/pobočky zahraničnej banky:</t>
  </si>
  <si>
    <t>S2710090013</t>
  </si>
  <si>
    <t>Hlásenie ku dňu:</t>
  </si>
  <si>
    <t>t1</t>
  </si>
  <si>
    <t>RID</t>
  </si>
  <si>
    <t>t2</t>
  </si>
  <si>
    <t>IK</t>
  </si>
  <si>
    <t>(údaje v tis.eur)</t>
  </si>
  <si>
    <t>A K T Í V A</t>
  </si>
  <si>
    <t xml:space="preserve">č.r.
</t>
  </si>
  <si>
    <t>Oprávky a 
opravné položky</t>
  </si>
  <si>
    <t>Cudzia mena - nerezidenti</t>
  </si>
  <si>
    <t>CELKOM</t>
  </si>
  <si>
    <t>a</t>
  </si>
  <si>
    <t>b</t>
  </si>
  <si>
    <t>1</t>
  </si>
  <si>
    <t>2</t>
  </si>
  <si>
    <t>3</t>
  </si>
  <si>
    <t>4</t>
  </si>
  <si>
    <t>5</t>
  </si>
  <si>
    <t>6</t>
  </si>
  <si>
    <t>Pokladničné hodnoty</t>
  </si>
  <si>
    <t xml:space="preserve">    Pokladnica</t>
  </si>
  <si>
    <t xml:space="preserve">    Zlato</t>
  </si>
  <si>
    <t>7</t>
  </si>
  <si>
    <t>8</t>
  </si>
  <si>
    <t>9</t>
  </si>
  <si>
    <t>10</t>
  </si>
  <si>
    <t>11</t>
  </si>
  <si>
    <t xml:space="preserve">     v tom: bežné účty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</si>
  <si>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</si>
  <si>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</si>
  <si>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</si>
  <si>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</si>
  <si>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</si>
  <si>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</si>
  <si>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</si>
  <si>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</si>
  <si>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</si>
  <si>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</si>
  <si>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</si>
  <si>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</si>
  <si>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    v tom: bežné účty v bankách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</si>
  <si>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</si>
  <si>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</si>
  <si>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</si>
  <si>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</si>
  <si>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</si>
  <si>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</si>
  <si>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</si>
  <si>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</si>
  <si>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</si>
  <si>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</si>
  <si>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</si>
  <si>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</si>
  <si>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</si>
  <si>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</si>
  <si>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</si>
  <si>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</si>
  <si>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</si>
  <si>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</si>
  <si>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</si>
  <si>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</si>
  <si>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</si>
  <si>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</si>
  <si>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</si>
  <si>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</si>
  <si>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</si>
  <si>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</si>
  <si>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</si>
  <si>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</si>
  <si>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</si>
  <si>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</si>
  <si>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</si>
  <si>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</si>
  <si>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</si>
  <si>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</si>
  <si>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</si>
  <si>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</si>
  <si>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</si>
  <si>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</si>
  <si>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</si>
  <si>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</si>
  <si>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</si>
  <si>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</si>
  <si>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</si>
  <si>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Kladná reálna hodnota derivátových operácií na zabezpečenie</t>
  </si>
  <si>
    <t>67</t>
  </si>
  <si>
    <t>68</t>
  </si>
  <si>
    <t>69</t>
  </si>
  <si>
    <t>70</t>
  </si>
  <si>
    <t>71</t>
  </si>
  <si>
    <t>72</t>
  </si>
  <si>
    <t>73</t>
  </si>
  <si>
    <t xml:space="preserve">Dcérske, pridružené a spoločné podniky </t>
  </si>
  <si>
    <t>74</t>
  </si>
  <si>
    <t>Finančné zdroje poskytnuté pobočkám v zahraničí</t>
  </si>
  <si>
    <t>75</t>
  </si>
  <si>
    <t xml:space="preserve">Hmotný majetok </t>
  </si>
  <si>
    <t>76</t>
  </si>
  <si>
    <t>77</t>
  </si>
  <si>
    <t>78</t>
  </si>
  <si>
    <t>Nehmotný majetok</t>
  </si>
  <si>
    <t>79</t>
  </si>
  <si>
    <t>80</t>
  </si>
  <si>
    <t>81</t>
  </si>
  <si>
    <t>Ostatné aktíva</t>
  </si>
  <si>
    <t>82</t>
  </si>
  <si>
    <t>83</t>
  </si>
  <si>
    <t xml:space="preserve">                     z toho: pohľadávky z nevysporiadaných poistných škôd</t>
  </si>
  <si>
    <t>84</t>
  </si>
  <si>
    <t>85</t>
  </si>
  <si>
    <t>86</t>
  </si>
  <si>
    <t>87</t>
  </si>
  <si>
    <t>88</t>
  </si>
  <si>
    <t>89</t>
  </si>
  <si>
    <t>Daňové pohľadávky</t>
  </si>
  <si>
    <t>90</t>
  </si>
  <si>
    <t xml:space="preserve">        v tom: bežná daňová pohľadávka</t>
  </si>
  <si>
    <t>91</t>
  </si>
  <si>
    <t xml:space="preserve">                    daňová pohľadávka odložená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</si>
  <si>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</si>
  <si>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</si>
  <si>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</si>
  <si>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</si>
  <si>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</si>
  <si>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</si>
  <si>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</si>
  <si>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</si>
  <si>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</si>
  <si>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</si>
  <si>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</si>
  <si>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PASÍVA</t>
  </si>
  <si>
    <t>ZÁVÄZKY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</si>
  <si>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</si>
  <si>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</si>
  <si>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</si>
  <si>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</si>
  <si>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</si>
  <si>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</si>
  <si>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</si>
  <si>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</si>
  <si>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</si>
  <si>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</si>
  <si>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</si>
  <si>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</si>
  <si>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</si>
  <si>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</si>
  <si>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</si>
  <si>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</si>
  <si>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</si>
  <si>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</si>
  <si>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</si>
  <si>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</si>
  <si>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</si>
  <si>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</si>
  <si>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</si>
  <si>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</si>
  <si>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</si>
  <si>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</si>
  <si>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</si>
  <si>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</si>
  <si>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</si>
  <si>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</si>
  <si>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</si>
  <si>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</si>
  <si>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</si>
  <si>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</si>
  <si>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</si>
  <si>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</si>
  <si>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</si>
  <si>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</si>
  <si>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</si>
  <si>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</si>
  <si>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</si>
  <si>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</si>
  <si>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</si>
  <si>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</si>
  <si>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</si>
  <si>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</si>
  <si>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</si>
  <si>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</si>
  <si>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</si>
  <si>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</si>
  <si>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</si>
  <si>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</si>
  <si>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</si>
  <si>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</si>
  <si>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</si>
  <si>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</si>
  <si>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</si>
  <si>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</si>
  <si>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</si>
  <si>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</si>
  <si>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</si>
  <si>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 xml:space="preserve">     v tom: rezervy na podsúvahové riziká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</si>
  <si>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</si>
  <si>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</si>
  <si>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</si>
  <si>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</si>
  <si>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</si>
  <si>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</si>
  <si>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</si>
  <si>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</si>
  <si>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</si>
  <si>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</si>
  <si>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</si>
  <si>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</si>
  <si>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VLASTNÉ IMANIE</t>
  </si>
  <si>
    <t>176</t>
  </si>
  <si>
    <t xml:space="preserve">  Základné imanie</t>
  </si>
  <si>
    <t>177</t>
  </si>
  <si>
    <t>178</t>
  </si>
  <si>
    <t>179</t>
  </si>
  <si>
    <t>180</t>
  </si>
  <si>
    <t>181</t>
  </si>
  <si>
    <t>182</t>
  </si>
  <si>
    <t xml:space="preserve">  Emisné ážio</t>
  </si>
  <si>
    <t>183</t>
  </si>
  <si>
    <t xml:space="preserve">  Rezervné fondy a ostatné fondy tvorené zo zisku</t>
  </si>
  <si>
    <t>184</t>
  </si>
  <si>
    <t>185</t>
  </si>
  <si>
    <t>186</t>
  </si>
  <si>
    <t xml:space="preserve">  Ostatné fondy</t>
  </si>
  <si>
    <t>187</t>
  </si>
  <si>
    <t>188</t>
  </si>
  <si>
    <t>189</t>
  </si>
  <si>
    <t>190</t>
  </si>
  <si>
    <t>191</t>
  </si>
  <si>
    <t>192</t>
  </si>
  <si>
    <t xml:space="preserve">  Výsledok hospodárenia minulých rokov</t>
  </si>
  <si>
    <t>193</t>
  </si>
  <si>
    <t>194</t>
  </si>
  <si>
    <t>195</t>
  </si>
  <si>
    <t xml:space="preserve">  Účet ziskov a strát</t>
  </si>
  <si>
    <t>196</t>
  </si>
  <si>
    <t xml:space="preserve">  Výsledok hospodárenia v schvaľovacom konaní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</si>
  <si>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</si>
  <si>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</si>
  <si>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</si>
  <si>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</si>
  <si>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</si>
  <si>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</si>
  <si>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</si>
  <si>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</si>
  <si>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</si>
  <si>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</si>
  <si>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Podsúvahové pasíva</t>
  </si>
  <si>
    <t>Budúce poskytnuté úvery</t>
  </si>
  <si>
    <t>207</t>
  </si>
  <si>
    <t>208</t>
  </si>
  <si>
    <t>209</t>
  </si>
  <si>
    <t xml:space="preserve">Vydané záruky </t>
  </si>
  <si>
    <t>210</t>
  </si>
  <si>
    <t>211</t>
  </si>
  <si>
    <t>212</t>
  </si>
  <si>
    <t>Vydané akreditívy</t>
  </si>
  <si>
    <t>213</t>
  </si>
  <si>
    <t>Záväzky zo spotových operácií</t>
  </si>
  <si>
    <t>214</t>
  </si>
  <si>
    <t>215</t>
  </si>
  <si>
    <t>216</t>
  </si>
  <si>
    <t>217</t>
  </si>
  <si>
    <t>218</t>
  </si>
  <si>
    <t>219</t>
  </si>
  <si>
    <t>220</t>
  </si>
  <si>
    <t>Záväzky zo zverených hodnôt</t>
  </si>
  <si>
    <t>Podsúvahové aktíva</t>
  </si>
  <si>
    <t>Prijaté budúce úvery</t>
  </si>
  <si>
    <t>Prijaté záruky</t>
  </si>
  <si>
    <t>Prijaté akreditívy</t>
  </si>
  <si>
    <t>Pohľadávky zo spotových operácií</t>
  </si>
  <si>
    <t>Prijaté zabezpečenia</t>
  </si>
  <si>
    <t>Pohľadávky zo zverených hodnôt</t>
  </si>
  <si>
    <t>Odpísané pohľadávky</t>
  </si>
  <si>
    <t>VÝKAZ  ZISKOV  A  STRÁT</t>
  </si>
  <si>
    <t xml:space="preserve">Názov banky/pobočky zahraničnej banky alebo názov obchodníka s cennými papiermi/pobočky zahraničného obchodníka s cennými papiermi:     </t>
  </si>
  <si>
    <t xml:space="preserve">Kód banky/pobočky zahraničnej banky alebo kód obchodníka s cennými papiermi/pobočky zahraničného  obchodníka s cennými papiermi:  </t>
  </si>
  <si>
    <t>(údaje  sú v tis. eur)</t>
  </si>
  <si>
    <t>Názov vykazovanej položky</t>
  </si>
  <si>
    <t>č. r.</t>
  </si>
  <si>
    <t>Suma</t>
  </si>
  <si>
    <t>ČISTÝ ÚROKOVÝ VÝNOS</t>
  </si>
  <si>
    <t xml:space="preserve">    Výnosy z úrokov z cenných papierov</t>
  </si>
  <si>
    <t xml:space="preserve">      z toho: úroky zo štátnych dlhopisov</t>
  </si>
  <si>
    <t xml:space="preserve">      z r.2:  úroky splatné, ale nezaplatené, ak je ich omeškanie dlhšie ako 90 dní</t>
  </si>
  <si>
    <t xml:space="preserve">    Výnosy z ostatných úrokov</t>
  </si>
  <si>
    <t xml:space="preserve">    Náklady na úroky z cenných papierov</t>
  </si>
  <si>
    <t xml:space="preserve">    Náklady na ostatné úroky</t>
  </si>
  <si>
    <t>ČISTÝ NEÚROKOVÝ VÝNOS</t>
  </si>
  <si>
    <t xml:space="preserve">  Výnosy z poplatkov a provízií</t>
  </si>
  <si>
    <t xml:space="preserve">    z toho: prijaté poplatky a provízie vo vzťahu ku klientom</t>
  </si>
  <si>
    <t xml:space="preserve">        v tom: prijaté poplatky a provízie z úverov</t>
  </si>
  <si>
    <t xml:space="preserve">  Náklady na poplatky a provízie</t>
  </si>
  <si>
    <t xml:space="preserve">  Prijaté dividendy</t>
  </si>
  <si>
    <t xml:space="preserve">    v tom: zisk a strata z menových operácií</t>
  </si>
  <si>
    <t xml:space="preserve">  Osobné náklady</t>
  </si>
  <si>
    <t xml:space="preserve">  Dane a poplatky  </t>
  </si>
  <si>
    <t xml:space="preserve">  Ostatné administratívne náklady</t>
  </si>
  <si>
    <t xml:space="preserve">     v tom: nakupované služby </t>
  </si>
  <si>
    <t xml:space="preserve">                        z toho: náklady na konzultačné a poradenské služby</t>
  </si>
  <si>
    <t xml:space="preserve">  Odpisy hmotného  majetku </t>
  </si>
  <si>
    <t xml:space="preserve">  Odpisy nehmotného  majetku </t>
  </si>
  <si>
    <t xml:space="preserve">  Čistá tvorba opravných položiek </t>
  </si>
  <si>
    <t xml:space="preserve">  Čistá tvorba rezerv</t>
  </si>
  <si>
    <t xml:space="preserve">     v tom: výnosy zo zrušenia rezerv</t>
  </si>
  <si>
    <t>        (–) Vlastné nástroje CET1</t>
  </si>
  <si>
    <t>          (–) Priame podiely na nástrojoch CET1</t>
  </si>
  <si>
    <t>          (–) Nepriame podiely na nástrojoch CET1</t>
  </si>
  <si>
    <t>          (–) Syntetické podiely na nástrojoch CET1</t>
  </si>
  <si>
    <t>      Nerozdelené zisky</t>
  </si>
  <si>
    <t>        Nerozdelené zisky z predchádzajúcich rokov</t>
  </si>
  <si>
    <t>      Akumulovaný iný komplexný účtovný výsledok</t>
  </si>
  <si>
    <t>      Ostatné rezervy</t>
  </si>
  <si>
    <t>      Menšinová účasť uznaná v kapitáli CET1</t>
  </si>
  <si>
    <t>      Úpravy CET1 na základe prudenciálnych filtrov</t>
  </si>
  <si>
    <t>      Emisné ážio</t>
  </si>
  <si>
    <t>      (–) Vlastné nástroje AT1</t>
  </si>
  <si>
    <t>        (–) Priame podiely na nástrojoch AT1</t>
  </si>
  <si>
    <t>        (–) Nepriame podiely na nástrojoch AT1</t>
  </si>
  <si>
    <t>        (–) Syntetické podiely na nástrojoch AT1</t>
  </si>
  <si>
    <t>      (–) Vlastné nástroje T2</t>
  </si>
  <si>
    <t>        (–) Priame podiely na nástrojoch T2</t>
  </si>
  <si>
    <t>        (–) Nepriame podiely na nástrojoch T2</t>
  </si>
  <si>
    <t>        (–) Syntetické podiely na nástrojoch T2</t>
  </si>
  <si>
    <t xml:space="preserve"> Informácie o obchodníkovi  cennými papiermi podľa Opatrenia NBS č. 20/2014</t>
  </si>
  <si>
    <r>
      <t xml:space="preserve">      </t>
    </r>
    <r>
      <rPr>
        <b/>
        <sz val="14"/>
        <rFont val="Times New Roman"/>
        <family val="1"/>
      </rPr>
      <t>European Investment Centre, o.c.p., a.s.</t>
    </r>
  </si>
  <si>
    <t>Informácie o činnosti obchodníka s cennými papiermi, o jeho činnosti</t>
  </si>
  <si>
    <t>Názov:</t>
  </si>
  <si>
    <t>Sídlo:</t>
  </si>
  <si>
    <t>Tomášikova 64, 831 04 Bratislava, Slovenská republika</t>
  </si>
  <si>
    <t>IČO:</t>
  </si>
  <si>
    <t>36 864 633</t>
  </si>
  <si>
    <t>§ 1 ods.1 písm. b) - dátum zápisu do obchodného registra</t>
  </si>
  <si>
    <t xml:space="preserve">   24. septembra 2009</t>
  </si>
  <si>
    <t xml:space="preserve">                              - dátum udelenia povolenia na poskytovanie     investičných služieb</t>
  </si>
  <si>
    <t xml:space="preserve"> 10. septembra 2009</t>
  </si>
  <si>
    <t xml:space="preserve">                              - dátum začiatku vykonávania povolených </t>
  </si>
  <si>
    <t xml:space="preserve">   16. januára 2010</t>
  </si>
  <si>
    <t xml:space="preserve"> § 1 ods.1 písm. c)  -   zoznam činností vykonávaných podľa udeleného povolenia NBS</t>
  </si>
  <si>
    <r>
      <t xml:space="preserve">            </t>
    </r>
    <r>
      <rPr>
        <sz val="10"/>
        <color indexed="8"/>
        <rFont val="Times New Roman"/>
        <family val="1"/>
      </rPr>
      <t xml:space="preserve">Poskytovanie    investičných služieb, investičných činností a vedľajších služieb podľa § 6 ods. 1 a 2 </t>
    </r>
  </si>
  <si>
    <t xml:space="preserve">           v spojení s § 5 ods. 1 zákona č. 566/2001 Z. z. o cenných papieroch a investičných službách </t>
  </si>
  <si>
    <t xml:space="preserve">           a o zmene a doplnení niektorých zákonov v znení neskorších predpisov: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</si>
  <si>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prijatie a postúpenie pokynu klienta týkajúceho sa jedného alebo viacerých finančných nástrojov </t>
    </r>
  </si>
  <si>
    <t xml:space="preserve">        vo vzťahu k finančným nástrojom: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</si>
  <si>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podielové listy alebo cenné papiere vydané zahraničnými subjektmi kolektívneho investovania,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</si>
  <si>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vykonanie pokynu klienta na jeho účet vo vzťahu k finančným nástrojom:</t>
    </r>
  </si>
  <si>
    <r>
      <t>3.</t>
    </r>
    <r>
      <rPr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Times New Roman"/>
        <family val="1"/>
      </rPr>
      <t xml:space="preserve">úschova a správa finančných nástrojov na účet klienta, vrátane držiteľskej správy, a súvisiacich </t>
    </r>
  </si>
  <si>
    <t xml:space="preserve">        služieb, najmä správy peňažných prostriedkov a finančných zábezpek vo vzťahu k finančným nástrojom:</t>
  </si>
  <si>
    <r>
      <t>4.</t>
    </r>
    <r>
      <rPr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Times New Roman"/>
        <family val="1"/>
      </rPr>
      <t>vykonávanie obchodov s devízovými hodnotami, ak sú tie spojené s poskytovaním investičných služieb</t>
    </r>
  </si>
  <si>
    <t>§ 1 ods.1 písm. d) -  zoznam povolených činností, ktoré sa nevykonávajú</t>
  </si>
  <si>
    <t>§ 1 ods.1 písm. e)   zoznam činností, ktorých vykonávanie bolo  príslušným  orgánom obmedzené, dočasne pozastavené alebo zrušené</t>
  </si>
  <si>
    <t>§ 1 ods.1 písm. f)  citácia výrokovej časti právoplatného rozhodnutia, ktorým bolo uložené opatrenie na nápravu v priebehu kalendárneho štvrťroka</t>
  </si>
  <si>
    <t xml:space="preserve"> -</t>
  </si>
  <si>
    <t>§ 1 ods.1 písm. g)  citácia výrokovej časti právoplatného rozhodnutia, ktorým bola uložená pokuta v priebehu kalendárneho štvrťroka</t>
  </si>
  <si>
    <t>a o opatreniach na nápravu a o uložených pokutách k:</t>
  </si>
  <si>
    <t>Obchodník má identifikované nasledovné významné riziká:</t>
  </si>
  <si>
    <t>Priame kreditné riziko</t>
  </si>
  <si>
    <t>Meranie kreditného rizika obchodník uskutočňuje:</t>
  </si>
  <si>
    <t>b) organizácia riadenia jednotlivých rizík</t>
  </si>
  <si>
    <t>Riziko obchodného partnera</t>
  </si>
  <si>
    <t>Riziko vysporiadania obchodu</t>
  </si>
  <si>
    <t>Riziko majetkovej angažovanosti</t>
  </si>
  <si>
    <t>Devízové riziko</t>
  </si>
  <si>
    <t>Operačné riziko</t>
  </si>
  <si>
    <t>Informácie o sekuritizácii</t>
  </si>
  <si>
    <t>Sekuritizáciu Obchodník nepoužíva.</t>
  </si>
  <si>
    <t>Informácie o trhovom riziku pri použití vlastného modelu výpočtu</t>
  </si>
  <si>
    <t>Obchodník nepoužíva vlastný model výpočtu trhového rizika.</t>
  </si>
  <si>
    <t>Informácie o operačnom riziku</t>
  </si>
  <si>
    <r>
      <t xml:space="preserve">             </t>
    </r>
    <r>
      <rPr>
        <b/>
        <sz val="14"/>
        <rFont val="Times New Roman"/>
        <family val="1"/>
      </rPr>
      <t xml:space="preserve">Euroepan Investment Centre, o.c.p., a.s. </t>
    </r>
    <r>
      <rPr>
        <b/>
        <sz val="12"/>
        <rFont val="Times New Roman"/>
        <family val="1"/>
      </rPr>
      <t>( v texte ďalej len ”Obchodník”)</t>
    </r>
  </si>
  <si>
    <t>a) stratégia a postup riadenia jednotlivých rizík</t>
  </si>
  <si>
    <t>c) rozsah a charakter systémov identifikácie, merania, sledovania a zmierňovania jednotlivých rizík</t>
  </si>
  <si>
    <t>d) rozsah a charakter systémov vykazovania jednotlivých rizík</t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</si>
  <si>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Kreditné riziko (priame kreditné riziko, riziko obchodného partnera, riziko vysporiadania obchodu, riziko majetkovej angažovanosti)</t>
    </r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</si>
  <si>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Devízové  riziko</t>
    </r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</si>
  <si>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Operačné riziko</t>
    </r>
  </si>
  <si>
    <t xml:space="preserve">Riadenie kreditného rizika má Obchodník definované ako predchádzanie možným vlastným stratám z rizík ich včasnou identifikáciou, meraním, sledovaním, zmierňovaním a kontrolou systému riadenia rizík. Základným dokumentom pre riadenie rizík je Stratégia riadenia rizík, ktorú schvaľuje predstavenstvo a ktorá je pravidelne prehodnocovaná a aktualizovaná. </t>
  </si>
  <si>
    <t xml:space="preserve">Na určenie pravidiel pre prijímanie rizík má Obchodník vypracované interný predpis upravujúci pravidlá, postupy, kompetencie a zodpovednosť jednotlivých zamestnancov Obchodníka, rozhodovací a schvaľovací proces. Súčasťou týchto procesov je aj informovanosť rôznych úrovní manažmentu o výsledkoch monitoringu rizík a využívanie spätnej väzby pre včasnú a účinnú prevenciu rizík. </t>
  </si>
  <si>
    <t>Kreditné riziko má Obchodník definované ako  moment neistoty sprevádzajúci obchodnú činnosť obchodníka, t.j. riziko straty vyplývajúce z toho, že dlžník alebo iná zmluvná strana nesplní svoje záväzky, ku ktorým sa zmluvne zaviazala včas a v plnom rozsahu, riziko, že vysporiadanie finančnej transakcie sa nerealizuje podľa dohodnutých podmienok.</t>
  </si>
  <si>
    <t>Prijateľná miera rizika voči protistrane je meraná systémom limitov majetkovej angažovanosti  Obchodníka, ktoré stanovujú výšku jednotlivých limitov:</t>
  </si>
  <si>
    <r>
      <t>ü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na štáty,</t>
    </r>
  </si>
  <si>
    <r>
      <t>ü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na protistrany, ktorými sú banky a ostatné finančné inštitúcie,</t>
    </r>
  </si>
  <si>
    <r>
      <t>ü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odvetvové limity,</t>
    </r>
  </si>
  <si>
    <r>
      <t>ü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limity voči skupine hospodársky spojených osôb,</t>
    </r>
  </si>
  <si>
    <r>
      <t>ü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limity voči osobám s osobitným vzťahom k obchodníkovi,</t>
    </r>
  </si>
  <si>
    <r>
      <t>ü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na klienta, </t>
    </r>
  </si>
  <si>
    <r>
      <t>ü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na obchodné činnosti.</t>
    </r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</si>
  <si>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stanovením rizikovej prirážky</t>
    </r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</si>
  <si>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hodnotením kvality a likvidnosti prijatého zabezpečenia a jeho prehodnocovaním</t>
    </r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</si>
  <si>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oceňovaním pohľadávok</t>
    </r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</si>
  <si>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tvorbou opravných položiek a rezerv v zmysle medzinárodných účtovných noriem</t>
    </r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</si>
  <si>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vyhodnocovaním dodržiavania systému stanovených limitov </t>
    </r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</si>
  <si>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analýzou dopadu udelených výnimiek na kvalitu úverového portfólia</t>
    </r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</si>
  <si>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stresovým a spätným testovaním hodnotiacich modelov.</t>
    </r>
  </si>
  <si>
    <t xml:space="preserve">Za riadenie kreditného rizika u obchodníka je zodpovedný predseda predstavenstva.  Obchodník má pre oblasť rizík vytvorené nasledovné orgány s rozhodovacou právomocou: </t>
  </si>
  <si>
    <t>predstavenstvo</t>
  </si>
  <si>
    <t>Obchodník používa štandardizovaný prístup pre výpočet kapitálovej požiadavky pre kreditné riziko v zmysle §10 Opatrenia NBS č. 4/2007 zo dňa 13.3.2007.  Na základe tohto prístupu podrobne priraďujeme alebo určujeme rizikové váhy všetkým expozíciám.</t>
  </si>
  <si>
    <t>Riziko obchodného partnera vyjadruje pravdepodobnosť vzniku straty v dôsledku nesplnenia záväzku protistrany obchodníka s cennými papiermi vyplývajúceho z obchodu zaradeného do obchodného portfólia. Obchodník vypočíta požiadavky na vlastné zdroje na krytie rizika obchodného partnera vyplývajúceho z expozícií v dôsledku obchodov s dlhou dobou vysporiadania. Požiadavka na vlastné zdroje krytia rizika obchodného partnera je 8% z celkovej hodnoty rizikovo vážených expozícií podľa paragrafu 157 ods. 1 – 7 Opatrenia č. 4/2007 zo dňa 13.3.2008. Obchodník nezaznamenal žiadne riziko obchodného partnera.</t>
  </si>
  <si>
    <t>Z činností, ktoré uskutočňuje Obchodník môže vyplynúť riziko vysporiadania v momente zúčtovania transakcií a obchodov. Riziko vysporiadania je riziko vykázania straty z dôvodu neschopnosti Obchodníka dodržať svoje záväzky a uhradiť hotovosť, cenné papiere alebo dodať iné aktíva, ktoré boli zmluvne dohodnuté. Požiadavka na vlastné zdroje krytia rizika vysporiadania obchodu sa vypočíta, ak obchody s finančnými nástrojmi alebo komoditami,  s výnimkou repo obchodov a obrátených repo obchodov, pôžičiek cenných papierov a komodít neboli vysporiadané do štyroch pracovných dní po dodaní finančných nástrojov alebo komodít. Konverzný faktor na výpočet hodnoty požiadavky na vlastné zdroje krytia rizika vysporiadania obchodu Obchodník priradí podľa § 156 ods. 3 Opatrenia NBS č. 4/2007 zo dňa 13.3.2007. V prípade celosystémového zlyhania systému vysporiadania alebo zúčtovania sa nepočíta, pokiaľ nedôjde k náprave a v takomto prípade sa na účely kreditného rizika nevysporiadanie obchodu zmluvnou stranou nepovažuje za zlyhanie. U obchodníka k tomuto zlyhaniu v sledovanom období neprišlo.</t>
  </si>
  <si>
    <t>Riziko majetkovej angažovanosti vyjadruje pravdepodobnosť vzniku straty v dôsledku vzniku veľkých majetkových angažovaností v pomere k vlastným zdrojom. Obchodník vypočíta pre každého dlžníka alebo skupinu dlžníkov rozdiel medzi majetkovou angažovanosťou zodpovedajúcou percentuálnym pomerom podľa § 33e ods.1 písm.a)  zákona o bankách a majetkovou angažovanosťou z činností, ktoré sa nezaznamenávajú v obchodnej knihe vypočítanej podľa § 33e ods.1 písm.b) zákona o bankách. Tento rozdiel je zvyškovou majetkovou angažovanosťou voči dlžníkovi alebo voči skupine dlžníkov. Súčet požiadaviek na vlastné zdroje krytia rizika majetkovej angažovanosti z činností zaznamenaných v obchodnej knihe voči všetkým dlžníkom a skupinám dlžníkov je požiadavkou na vlastné zdroje krytia rizika majetkovej angažovanosti z činností zaznamenaných v obchodnej knihe.  K prekročeniu hodnoty zvyškovej majetkovej angažovanosti voči dlžníkovi alebo skupine dlžníkov u Obchodníka neprišlo.</t>
  </si>
  <si>
    <t>Devízové riziko je riziko, že sa zmení hodnota finančného nástroja z dôvodov zmien devízových kurzov. Pri riadení devízového rizika obchodník denne zostavuje devízovú pozíciu, ktorá vyjadruje objem aktív a pasív rozdelený na jednotlivé meny, v ktorých obchodník zaujíma pozície. Na meranie hodnoty devízového rizika používa obchodník štandartnú metódu podľa § 174 odsek 1 a) Opatrenia NBS č. 4/2007 z 13.marca 2007. Ak hodnota celkovej devízovej pozície prekročí 2%  z hodnoty súčtu základných vlastných zdrojov a dodatkových vlastných zdrojov obchodníka zníženého o hodnotu príslušných odpočítateľných položiek zahrnie sa do výpočtu požiadaviek na vlastné zdroje krytia devízového rizika, ktorý sa vypočíta ako súčin koeficientu 0,08 a hodnoty celkovej devízovej pozície.</t>
  </si>
  <si>
    <t>Operačným rizikom sa rozumie riziko straty vyplývajúce z nevhodných alebo chybných interných procesov u obchodníka, zo zlyhania ľudského faktora, zo zlyhania obchodníkom používaných systémov alebo z vonkajších udalostí. Súčasťou operačného rizika je právne riziko, ktorým sa rozumie riziko straty vyplývajúce najmä z nevymáhateľnosti zmlúv, hrozby neúspešných súdnych konaní alebo rozsudkov s negatívnym vplyvom.</t>
  </si>
  <si>
    <r>
      <t>a)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podrobnosti o prístupe k výpočtu požiadaviek na vlastné zdroje na operačné riziko</t>
    </r>
  </si>
  <si>
    <t xml:space="preserve">b)  opis používanej metodiky, ak obchodník používa pokročilý prístup merania   </t>
  </si>
  <si>
    <t xml:space="preserve">    Obchodník nepouživa AMA prístup.</t>
  </si>
  <si>
    <t xml:space="preserve">    K formám zmierňovania kreditného rizika u Obchodníka v jeho činnosti neprichádza.</t>
  </si>
  <si>
    <t xml:space="preserve">    </t>
  </si>
  <si>
    <t>Obchodník počíta požiadavku na vlastné zdroje na operačné riziko prostredníctvom prístupu základného indikátora ako priemer súčtu čistých úrokových výnosov a čistých neúrokových výnosov za obdobie 3 rokov vychádzajúc z údajov budúcich odhadov metódou extrapolácie, pričom ako východiskovo vychádza z reálnych  nákladov a výnosov zodpovedajucich v mesačných neauditovaných priebežných účtovných závierkach. Trojročný priemer sa počíta na základe posledných troch dvanásťmesačných pozorovaní na konci odhadovaného účtovného obdobia.</t>
  </si>
  <si>
    <t>Informácie o rizikách, cieľoch a politikách riadenia rizík Obchodníka k:</t>
  </si>
  <si>
    <t>Druh hlásenia:</t>
  </si>
  <si>
    <t>Konsolidácia:</t>
  </si>
  <si>
    <t>Euro - 
rezidenti</t>
  </si>
  <si>
    <t>Euro - 
nerezidenti</t>
  </si>
  <si>
    <t xml:space="preserve">Cudzia mena - 
rezidenti
</t>
  </si>
  <si>
    <t xml:space="preserve">    Hodnoty na ceste</t>
  </si>
  <si>
    <t>I. Finančné aktíva oceňované v amortizovanej hodnote</t>
  </si>
  <si>
    <t xml:space="preserve">   Úvery a preddavky poskytnuté Národnej banke Slovenska a zahraničným centrálnym bankám</t>
  </si>
  <si>
    <t xml:space="preserve">     v tom: aktíva bez výrazného zvýšenia kreditného rizika od prvotného vykázania (úroveň 1)</t>
  </si>
  <si>
    <t xml:space="preserve">                 aktíva s výrazným zvýšením kreditného rizika od prvotného vykázania, ale nie znehodnotené (úroveň 2)</t>
  </si>
  <si>
    <t xml:space="preserve">                 aktíva znehodnotené (úroveň 3)</t>
  </si>
  <si>
    <t xml:space="preserve">     z r. 6 : zlyhané</t>
  </si>
  <si>
    <t xml:space="preserve">     z r. 6 : problémové</t>
  </si>
  <si>
    <t>                 termínované vklady</t>
  </si>
  <si>
    <t xml:space="preserve">                 poskytnuté úvery </t>
  </si>
  <si>
    <t xml:space="preserve">                 účty peňažných rezerv</t>
  </si>
  <si>
    <t xml:space="preserve">                 šekové poštové účty</t>
  </si>
  <si>
    <t xml:space="preserve">  Úvery a preddavky poskytnuté bankám</t>
  </si>
  <si>
    <t xml:space="preserve">     z r. 17 : zlyhané</t>
  </si>
  <si>
    <t xml:space="preserve">     z r. 17 : problémové</t>
  </si>
  <si>
    <t xml:space="preserve">     z r. 17 : vklady a úvery poskytnuté vlastnej finančnej skupine</t>
  </si>
  <si>
    <t xml:space="preserve">                 bežné účty iných bánk</t>
  </si>
  <si>
    <t xml:space="preserve">                 poskytnuté úvery</t>
  </si>
  <si>
    <t xml:space="preserve">                 ostatné pohľadávky poskytnuté bankám</t>
  </si>
  <si>
    <t xml:space="preserve">  Úvery a preddavky poskytnuté klientom</t>
  </si>
  <si>
    <t xml:space="preserve">                aktíva s výrazným zvýšením kreditného rizika od prvotného vykázania, ale nie znehodnotené (úroveň 2)</t>
  </si>
  <si>
    <t xml:space="preserve">                aktíva znehodnotené (úroveň 3)</t>
  </si>
  <si>
    <t xml:space="preserve">     z r. 29 : zlyhané</t>
  </si>
  <si>
    <t xml:space="preserve">     z r. 29 : problémové</t>
  </si>
  <si>
    <t xml:space="preserve">  Úvery a preddavky poskytnuté verejnej správe a medzinárodným organizáciam (S13)</t>
  </si>
  <si>
    <t xml:space="preserve">     z r. 35 : zlyhané</t>
  </si>
  <si>
    <t xml:space="preserve">     z r. 35 : problémové</t>
  </si>
  <si>
    <t xml:space="preserve">  Dlhové cenné papiere</t>
  </si>
  <si>
    <t xml:space="preserve">     z r. 41 : zlyhané</t>
  </si>
  <si>
    <t xml:space="preserve">     z r. 41 : problémové</t>
  </si>
  <si>
    <t>II.  Neobchodné finančné aktíva povinne oceňované reálnou hodnotou cez výsledok hospodárenia</t>
  </si>
  <si>
    <t xml:space="preserve">      Úvery a preddavky</t>
  </si>
  <si>
    <t xml:space="preserve">      Dlhové cenné papiere</t>
  </si>
  <si>
    <t xml:space="preserve">      Nástroje vlastného imania</t>
  </si>
  <si>
    <t>III.  Finančné aktíva držané na obchodovanie</t>
  </si>
  <si>
    <t xml:space="preserve">       Úvery a preddavky </t>
  </si>
  <si>
    <t xml:space="preserve">       Dlhové cenné papiere</t>
  </si>
  <si>
    <t xml:space="preserve">       Nástroje vlastného imania</t>
  </si>
  <si>
    <t xml:space="preserve">       Kladná reálna hodnota derivátových operácií na obchodovanie</t>
  </si>
  <si>
    <t>IV.  Finančné aktíva oceňované reálnou hodnotou cez výsledok hospodárenia</t>
  </si>
  <si>
    <t xml:space="preserve">           z r. 57 : problémové</t>
  </si>
  <si>
    <t xml:space="preserve">           z r. 59 : problémové</t>
  </si>
  <si>
    <t>V.   Finančné aktíva oceňované reálnou hodnotou cez iný komplexný účtovný výsledok</t>
  </si>
  <si>
    <t xml:space="preserve">           v tom: aktíva bez výrazného zvýšenia kreditného rizika od prvotného vykázania (úroveň 1)</t>
  </si>
  <si>
    <t xml:space="preserve">                       aktíva s výrazným zvýšením kreditného rizika od prvotného vykázania, ale nie znehodnotené (úroveň 2)</t>
  </si>
  <si>
    <t xml:space="preserve">                      aktíva znehodnotené (úroveň 3)</t>
  </si>
  <si>
    <t xml:space="preserve">          z r. 62 : zlyhané</t>
  </si>
  <si>
    <t xml:space="preserve">          z r. 62 : problémové</t>
  </si>
  <si>
    <t xml:space="preserve">            v tom: aktíva bez výrazného zvýšenia kreditného rizika od prvotného vykázania (úroveň 1)</t>
  </si>
  <si>
    <t xml:space="preserve">                        aktíva s výrazným zvýšením kreditného rizika od prvotného vykázania, ale nie znehodnotené (úroveň 2)</t>
  </si>
  <si>
    <t xml:space="preserve">                       aktíva znehodnotené (úroveň 3)</t>
  </si>
  <si>
    <t xml:space="preserve">         z r. 68 : zlyhané</t>
  </si>
  <si>
    <t xml:space="preserve">         z r. 68 : problémové</t>
  </si>
  <si>
    <t>Zmeny reálnej hodnoty zabezpečených položiek  pri portfóliovom zabezpečení rizika úrokovej miery</t>
  </si>
  <si>
    <t xml:space="preserve">    z toho: prevádzkový hmotný majetok</t>
  </si>
  <si>
    <t xml:space="preserve">                 investície v nehnuteľnotiach (IAS 40)</t>
  </si>
  <si>
    <t xml:space="preserve">    z toho: goodwill</t>
  </si>
  <si>
    <t xml:space="preserve">                 softvér</t>
  </si>
  <si>
    <t xml:space="preserve">    z toho : rôzni dlžníci</t>
  </si>
  <si>
    <t>Neobežné aktíva a skupiny na vyradenie klasifikované ako držané na predaj (IFRS 5)</t>
  </si>
  <si>
    <t>A k t í v a    c e l k o m</t>
  </si>
  <si>
    <t>Z aktív celkom: oprávky</t>
  </si>
  <si>
    <t xml:space="preserve">                           ostatné finančné pohľadávky</t>
  </si>
  <si>
    <t xml:space="preserve">                               z toho: poskytnuté preddavky</t>
  </si>
  <si>
    <t>I. Finančné záväzky oceňované v amortizovanej hodnote</t>
  </si>
  <si>
    <t xml:space="preserve">    Vklady prijaté od Národnej banky Slovenska a zahraničných centrálnych bánk</t>
  </si>
  <si>
    <t xml:space="preserve">         v tom: bežné účty</t>
  </si>
  <si>
    <t xml:space="preserve">                     termínované vklady </t>
  </si>
  <si>
    <t xml:space="preserve">                     prijaté úvery</t>
  </si>
  <si>
    <t xml:space="preserve">                     šekové poštové účty</t>
  </si>
  <si>
    <t xml:space="preserve">                     ostatné finančné záväzky </t>
  </si>
  <si>
    <t xml:space="preserve">    Vklady prijaté od bánk</t>
  </si>
  <si>
    <t xml:space="preserve">         z toho: vklady prijaté od vlastnej finančnej skupiny</t>
  </si>
  <si>
    <t xml:space="preserve">         v tom: bežné účty v bankách</t>
  </si>
  <si>
    <t xml:space="preserve">                     bežné účty iných bánk</t>
  </si>
  <si>
    <t xml:space="preserve">                     podriadené dlhy</t>
  </si>
  <si>
    <t xml:space="preserve">    Vklady prijaté od klientov</t>
  </si>
  <si>
    <t xml:space="preserve">          v tom: bežné účty a ostatné finančné netermínované záväzky</t>
  </si>
  <si>
    <t xml:space="preserve">                      termínované vklady </t>
  </si>
  <si>
    <t xml:space="preserve">                      vklady s výpovednou lehotou</t>
  </si>
  <si>
    <t xml:space="preserve">                      vkladové listy</t>
  </si>
  <si>
    <t xml:space="preserve">                      prijaté úvery a finančný prenájom</t>
  </si>
  <si>
    <t xml:space="preserve">                      podriadené záväzky</t>
  </si>
  <si>
    <t xml:space="preserve">                      ostatné finančné záväzky </t>
  </si>
  <si>
    <t xml:space="preserve">    Vklady prijaté od verejnej správy a medzinárodných organizácií</t>
  </si>
  <si>
    <t xml:space="preserve">          z toho: ostatné finančné záväzky </t>
  </si>
  <si>
    <t xml:space="preserve">    Emitované dlhové cenné papiere </t>
  </si>
  <si>
    <t xml:space="preserve">         v tom : sekuritizované cenné papiere</t>
  </si>
  <si>
    <t xml:space="preserve">                       dlhopisy</t>
  </si>
  <si>
    <t xml:space="preserve">                           z toho: hypotekárne záložné listy (vydané do 31.12.2017)</t>
  </si>
  <si>
    <t xml:space="preserve">                                        kryté dlhopisy</t>
  </si>
  <si>
    <t xml:space="preserve">                                        hybridné dlhopisy </t>
  </si>
  <si>
    <t xml:space="preserve">                       zmenky</t>
  </si>
  <si>
    <t xml:space="preserve">                           v tom: obchodovateľné</t>
  </si>
  <si>
    <t xml:space="preserve">                                        neobchodovateľné</t>
  </si>
  <si>
    <t xml:space="preserve">                       ostatné dlhové cenné papiere</t>
  </si>
  <si>
    <t xml:space="preserve">II. Finančné záväzky držané na obchodovanie </t>
  </si>
  <si>
    <t xml:space="preserve">    Vklady</t>
  </si>
  <si>
    <t xml:space="preserve">    Emitované dlhové cenné papiere</t>
  </si>
  <si>
    <t xml:space="preserve">    Ostatné finančné záväzky</t>
  </si>
  <si>
    <t xml:space="preserve">    Záporná reálna hodnota derivátových operácií na obchodovanie</t>
  </si>
  <si>
    <t xml:space="preserve">    Krátke pozície</t>
  </si>
  <si>
    <t>III. Finančné záväzky oceňované reálnou hodnotou cez výsledok hospodárenia</t>
  </si>
  <si>
    <t xml:space="preserve">       z toho : podriadené záväzky</t>
  </si>
  <si>
    <t>Záporná reálna hodnota derivátových operácií na zabezpečenie</t>
  </si>
  <si>
    <t>Rezervy</t>
  </si>
  <si>
    <t xml:space="preserve">                  ostatné rezervy</t>
  </si>
  <si>
    <t xml:space="preserve">     z toho: čistý majetok domácností v rezervách penzijných fondov  </t>
  </si>
  <si>
    <t xml:space="preserve">Ostatné pasíva </t>
  </si>
  <si>
    <t xml:space="preserve">     Z toho: rôzni veritelia</t>
  </si>
  <si>
    <t>Daňové záväzky</t>
  </si>
  <si>
    <t xml:space="preserve">     v tom:    bežný daňový záväzok</t>
  </si>
  <si>
    <t xml:space="preserve">                   daňový záväzok odložený</t>
  </si>
  <si>
    <t>Akciový kapitál splatný na požiadanie</t>
  </si>
  <si>
    <t>Záväzky zahrnuté v skupinách na vyradenie klasifikované ako držané na predaj</t>
  </si>
  <si>
    <t xml:space="preserve">      z toho: kótované akcie</t>
  </si>
  <si>
    <t xml:space="preserve">      v tom:  upísané základné imanie</t>
  </si>
  <si>
    <t xml:space="preserve">                   pohľadávky voči akcionárom</t>
  </si>
  <si>
    <t xml:space="preserve">                   vlastné akcie</t>
  </si>
  <si>
    <t xml:space="preserve">  Emitované nástroje vlastného imania iné ako základné imanie</t>
  </si>
  <si>
    <t xml:space="preserve">     v tom:  zložka vlastného imania zložených finančných nástrojov</t>
  </si>
  <si>
    <t xml:space="preserve">                 ostatné nástroje </t>
  </si>
  <si>
    <t xml:space="preserve">  Finančné zdroje poskytnuté pobočke zahraničnej banky</t>
  </si>
  <si>
    <t xml:space="preserve">     v tom:  rezervné fondy</t>
  </si>
  <si>
    <t xml:space="preserve">                  ostatné fondy tvorené zo zisku</t>
  </si>
  <si>
    <t xml:space="preserve">  Akumulovaný iný komplexný účtovný výsledok</t>
  </si>
  <si>
    <t xml:space="preserve">     v tom:   položky, ktoré sa nebudú reklasifikovať na zisk alebo stratu</t>
  </si>
  <si>
    <t xml:space="preserve">                   položky, ktoré možno reklasifikovať na zisk alebo stratu</t>
  </si>
  <si>
    <t xml:space="preserve">                        z toho: hedžingové deriváty (rezerva na hedžing peňažných tokov)</t>
  </si>
  <si>
    <t xml:space="preserve">     v tom:  nerozdelený zisk</t>
  </si>
  <si>
    <t xml:space="preserve">                  neuhradená strata </t>
  </si>
  <si>
    <t>P a s í v a    c e l k o m</t>
  </si>
  <si>
    <t>Z pasív celkom: vklady a záväzky, záväzky z emisie cenných papierov podliehajúce ochrane podľa zákona č. 118/1996 Z. z. o ochrane vkladov a o zmene a doplnení niektorých zákonov v znení neskorších predpisov</t>
  </si>
  <si>
    <t xml:space="preserve">                                      z toho: kryté vklady</t>
  </si>
  <si>
    <t xml:space="preserve">                             ostatné finančné záväzky</t>
  </si>
  <si>
    <t xml:space="preserve">                                      z toho: prijaté preddavky</t>
  </si>
  <si>
    <t xml:space="preserve">3
</t>
  </si>
  <si>
    <t xml:space="preserve">     z toho:  domácnosti a neziskové inštitúcie slúžiace domácnostiam (S14, S15)</t>
  </si>
  <si>
    <t xml:space="preserve">                   nefinančné inštitúcie (S11)</t>
  </si>
  <si>
    <t xml:space="preserve">     v tom:  záväzky zo spotových operácií s úrokovými nástrojmi</t>
  </si>
  <si>
    <t>                  záväzky zo spotových operácií s menovými nástrojmi</t>
  </si>
  <si>
    <t>                  záväzky zo spotových operácií s akciovými nástrojmi</t>
  </si>
  <si>
    <t>                  záväzky zo spotových operácií s komoditnými nástrojmi</t>
  </si>
  <si>
    <t>                  záväzky zo spotových operácií s kreditnými nástrojmi</t>
  </si>
  <si>
    <t xml:space="preserve">Poskytnuté zabezpečenia </t>
  </si>
  <si>
    <t xml:space="preserve">     v tom:  poskytnuté zabezpečenia - nehnuteľnosti</t>
  </si>
  <si>
    <t xml:space="preserve">                  poskytnuté zabezpečenia - cenné papiere</t>
  </si>
  <si>
    <t xml:space="preserve">                  poskytnuté zabezpečenia - peňažné prostriedky </t>
  </si>
  <si>
    <t xml:space="preserve">                  poskytnuté zabezpečenia - ostatné </t>
  </si>
  <si>
    <t xml:space="preserve">     v tom:  pohľadávky zo spotových operácií s úrokovými nástrojmi</t>
  </si>
  <si>
    <t>                  pohľadávky zo spotových operácií s menovými nástrojmi</t>
  </si>
  <si>
    <t>                  pohľadávky zo spotových operácií s akciovými nástrojmi</t>
  </si>
  <si>
    <t>                  pohľadávky zo spotových operácií s komoditnými nástrojmi</t>
  </si>
  <si>
    <t>                  pohľadávky zo spotových operácií s kreditnými nástrojmi</t>
  </si>
  <si>
    <t xml:space="preserve">     v tom:  prijaté  zabezpečenia - nehnuteľnosti</t>
  </si>
  <si>
    <t xml:space="preserve">                  prijaté  zabezpečenia - cenné papiere</t>
  </si>
  <si>
    <t xml:space="preserve">                  prijaté  zabezpečenia a záruky - peňažné prostriedky </t>
  </si>
  <si>
    <t xml:space="preserve">                  prijaté  zabezpečenia a záruky - ostatné </t>
  </si>
  <si>
    <t xml:space="preserve">                  prijaté  zabezpečenie pri REPO obchodoch</t>
  </si>
  <si>
    <t>Bil (NBS) 02-12</t>
  </si>
  <si>
    <t xml:space="preserve">Hlásenie ku dňu:
</t>
  </si>
  <si>
    <t>I. ČISTÝ PREVÁDZKOVÝ ZISK A STRATA</t>
  </si>
  <si>
    <t xml:space="preserve">                   úroky zo štátnych pokladničných poukážok</t>
  </si>
  <si>
    <t xml:space="preserve">                   úroky z pokladničných poukážok centrálnych bánk</t>
  </si>
  <si>
    <t xml:space="preserve">      z toho: kryté dlhopisy</t>
  </si>
  <si>
    <t xml:space="preserve">                    prijaté poplatky a provízie z vkladových produktov a bankových transakcií</t>
  </si>
  <si>
    <t xml:space="preserve">  Výdavky na akciový kapitál splatný na požiadanie</t>
  </si>
  <si>
    <t xml:space="preserve">  Zisk alebo strata týkajúca sa ukončenia vykazovania finančných aktív a záväzkov neoceňovaných reálnou hodnotou cez výsledok hospodárenia</t>
  </si>
  <si>
    <t xml:space="preserve">    z toho: z precenenia dlhových cenných papierov na reálnu hodnotu</t>
  </si>
  <si>
    <t xml:space="preserve">    z toho: z precenenia majetkových cenných papierov na reálnu hodnotu</t>
  </si>
  <si>
    <t xml:space="preserve">  Zisk alebo strata z finančných aktív a záväzkov držaných na obchodovanie</t>
  </si>
  <si>
    <t xml:space="preserve">  Zisk alebo strata z neobchodných finančných aktív povinne oceňovaných reálnou hodnotou cez výsledok hospodárenia</t>
  </si>
  <si>
    <t xml:space="preserve">  Zisk alebo strata z finančných aktív a záväzkov oceňovaných reálnou hodnotou cez výsledok hospodárenia</t>
  </si>
  <si>
    <t xml:space="preserve">  Zisk alebo strata z kurzových rozdielov</t>
  </si>
  <si>
    <t xml:space="preserve">  Zisk alebo strata z účtovania hedžingu</t>
  </si>
  <si>
    <t xml:space="preserve">                zisk a strata z úrokových operácií</t>
  </si>
  <si>
    <t xml:space="preserve">                zisk a strata z akciových operácií</t>
  </si>
  <si>
    <t xml:space="preserve">                zisk a strata z komoditných operácií</t>
  </si>
  <si>
    <t xml:space="preserve">                zisk a strata z kreditných operácií</t>
  </si>
  <si>
    <t xml:space="preserve">  Zisk alebo strata z ukončenia vykazovania nefinančných aktív</t>
  </si>
  <si>
    <t xml:space="preserve">  Ostatné prevádzkové výnosy</t>
  </si>
  <si>
    <t xml:space="preserve">  Ostatné prevádzkové náklady</t>
  </si>
  <si>
    <t>II. VŠEOBECNÉ PREVÁDZKOVÉ NÁKLADY</t>
  </si>
  <si>
    <t xml:space="preserve">                 náklady na správu a údržbu informačných technológií </t>
  </si>
  <si>
    <t xml:space="preserve">                 náklady na propagáciu   </t>
  </si>
  <si>
    <t xml:space="preserve">                 ostatné nakupované výkony </t>
  </si>
  <si>
    <t xml:space="preserve">III. ČISTÁ TVORBA REZERV A OPRAVNÝCH POLOŽIEK </t>
  </si>
  <si>
    <t xml:space="preserve">                 náklady na tvorbu rezerv</t>
  </si>
  <si>
    <t>IV. OSTATNÉ POLOŽKY HOSPODÁRSKEHO VÝSLEDKU PRED ZDANENÍM</t>
  </si>
  <si>
    <t>V. ZISK PRED ZDANENÍM / STRATA</t>
  </si>
  <si>
    <t>VI. DAŇ Z PRÍJMOV</t>
  </si>
  <si>
    <t xml:space="preserve">VII. ZISK/STRATA BEŽNÉHO OBDOBIA </t>
  </si>
  <si>
    <t xml:space="preserve">                 náklady na osobitný odvod vybraných finančných inštitúcií</t>
  </si>
  <si>
    <t xml:space="preserve">                 náklady na poplatky za dohľad</t>
  </si>
  <si>
    <t xml:space="preserve">  Peňažné príspevky do fondov na riešenie krízových situácií</t>
  </si>
  <si>
    <t xml:space="preserve">  Náklady na príspevky do fondu na ochranu vkladov</t>
  </si>
  <si>
    <t xml:space="preserve">  Úprava ziskov a strát</t>
  </si>
  <si>
    <t xml:space="preserve">                 platobné prísľuby pre fondy riešenia krízových situácií a systémy ochrany 
                 vkladov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</si>
  <si>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</si>
  <si>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</si>
  <si>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</si>
  <si>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</si>
  <si>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</si>
  <si>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</si>
  <si>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</si>
  <si>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</si>
  <si>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</si>
  <si>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0130</t>
  </si>
  <si>
    <t>0140</t>
  </si>
  <si>
    <t>0150</t>
  </si>
  <si>
    <t>0160</t>
  </si>
  <si>
    <t>0170</t>
  </si>
  <si>
    <t>0180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</si>
  <si>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</si>
  <si>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</si>
  <si>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</si>
  <si>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</si>
  <si>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</si>
  <si>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</si>
  <si>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</si>
  <si>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</si>
  <si>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</si>
  <si>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</si>
  <si>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</si>
  <si>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</si>
  <si>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</si>
  <si>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</si>
  <si>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</si>
  <si>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</si>
  <si>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</si>
  <si>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</si>
  <si>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</si>
  <si>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</si>
  <si>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</si>
  <si>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</si>
  <si>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</si>
  <si>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</si>
  <si>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</si>
  <si>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</si>
  <si>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</si>
  <si>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</si>
  <si>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</si>
  <si>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</si>
  <si>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</si>
  <si>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</si>
  <si>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</si>
  <si>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0100</t>
  </si>
  <si>
    <t>0110</t>
  </si>
  <si>
    <t>0120</t>
  </si>
  <si>
    <t>0190</t>
  </si>
  <si>
    <t>5. riadenie portfólia</t>
  </si>
  <si>
    <t>I 01.00 Own funds composition</t>
  </si>
  <si>
    <t>Vlastné zdroje</t>
  </si>
  <si>
    <t>  Tier 1 Capital</t>
  </si>
  <si>
    <t>    Vlastný kapitál Tier 1</t>
  </si>
  <si>
    <t xml:space="preserve">      Úplne splatené kapitálové nástroje </t>
  </si>
  <si>
    <t>        Profit eligible</t>
  </si>
  <si>
    <t>      Other funds</t>
  </si>
  <si>
    <t>      (-)Total deductions from Common Equity Tier 1</t>
  </si>
  <si>
    <t>        (-) Losses for the current financial year</t>
  </si>
  <si>
    <t>        (–) Goodwill</t>
  </si>
  <si>
    <t>        (–) Ostatné nehmotné aktíva</t>
  </si>
  <si>
    <t>        (–) Odložené daňové pohľadávky, ktoré závisia od budúcej ziskovosti a nevyplývajú z dočasných rozdielov, po odpočítaní prislúchajúcich daňových záväzkov</t>
  </si>
  <si>
    <t>        (-) Qualifying holding outside the financial sector which exceeds 15% of own funds</t>
  </si>
  <si>
    <t>        (-) Total qualifying holdings in undertaking other than financial sector entities which exceeds 60% of its own funds</t>
  </si>
  <si>
    <t>        (-) CET1 instruments of financial sector entites where the investment firm does not have a significant investment</t>
  </si>
  <si>
    <t>        (-) CET1 instruments of financial sector entities where the investment firm has a significant investment</t>
  </si>
  <si>
    <t>        (-) Defined benefit pension fund assets</t>
  </si>
  <si>
    <t>        (-) Other deductions</t>
  </si>
  <si>
    <t>      CET1: Other capital elements, deductions and adjustments</t>
  </si>
  <si>
    <t>  Additional Tier 1 Capital</t>
  </si>
  <si>
    <t>    Úplne splatené, priamo emitované kapitálové nástroje</t>
  </si>
  <si>
    <t>    Emisné ážio</t>
  </si>
  <si>
    <t>    (-) Total deductions from Additional Tier 1</t>
  </si>
  <si>
    <t>      (-) AT1 instruments of financial sector entities where the investment firm does not have a significant investment</t>
  </si>
  <si>
    <t>      (-) AT1 instruments of financial sector entities where the investment firm has a significant investment</t>
  </si>
  <si>
    <t>      (-) Other deductions</t>
  </si>
  <si>
    <t>    Additional Tier 1: Other capital elements, deductions and adjustments</t>
  </si>
  <si>
    <t>  Kapitál Tier 2</t>
  </si>
  <si>
    <t>    (-) Total deductions fromTier 2</t>
  </si>
  <si>
    <t>      (-) T2 instruments of financial sector entities where the investment firm does not have a significant investment</t>
  </si>
  <si>
    <t>      (-) T2 instruments of financial sector entities where the investment firm has a significant investment</t>
  </si>
  <si>
    <t>    Tier 2: Other capital elements, deductions and adjustments</t>
  </si>
  <si>
    <t>Own fund requirement</t>
  </si>
  <si>
    <t>  Permanent minimum capital requirement</t>
  </si>
  <si>
    <t>  Fixed overhead requirement</t>
  </si>
  <si>
    <t>  Total K-Factor Requirement</t>
  </si>
  <si>
    <t>Transitional own funds requirements</t>
  </si>
  <si>
    <t>0049</t>
  </si>
  <si>
    <t>  Transitional requirement based on CRR own funds requirements</t>
  </si>
  <si>
    <t>  Transitional requirement based on fixed overhead requirements</t>
  </si>
  <si>
    <t>  Transitional requirement for investment firms previously subject only to an initial capital requirement</t>
  </si>
  <si>
    <t>  Transitional requirement based on initial capital requirement at authorisation</t>
  </si>
  <si>
    <t>  Transitional requirement for investment firms that are not authorised to provide certain services </t>
  </si>
  <si>
    <t>  Transitional requirement of at least 250 000 EUR</t>
  </si>
  <si>
    <t>Doplňujúce položky</t>
  </si>
  <si>
    <t>0109</t>
  </si>
  <si>
    <t>  Additional own funds requirement</t>
  </si>
  <si>
    <t>  Additional own funds guidance</t>
  </si>
  <si>
    <t>  Total own funds requirement</t>
  </si>
  <si>
    <t>I 03.00 Fixed overheads requirements calculation</t>
  </si>
  <si>
    <t>Fixed overhead requirement</t>
  </si>
  <si>
    <t>Annual fixed overheads of the previous year after distribution of profits</t>
  </si>
  <si>
    <t>  Total expenses of the previous year after distribution of profits</t>
  </si>
  <si>
    <t>    Of which: Fixed expenses incurred on behalf of the investment firms by third parties</t>
  </si>
  <si>
    <t>  (-)Total deductions</t>
  </si>
  <si>
    <t>    (-)Staff bonuses and other remuneration</t>
  </si>
  <si>
    <t>    (-)Employees', directors' and partners' shares in net profits</t>
  </si>
  <si>
    <t>    (-)Other discretionary payments of profits and variable remuneration</t>
  </si>
  <si>
    <t>    (-)Shared commission and fees payable</t>
  </si>
  <si>
    <t>    (-)Fees, brokerage and other charges paid to CCPs that are charged to customers</t>
  </si>
  <si>
    <t>    (-)Fees to tied agents</t>
  </si>
  <si>
    <t>    (-)Interest paid to customers on client money where this is at the firm's discretion</t>
  </si>
  <si>
    <t>    (-)Non-recurring expenses from non-ordinary activities</t>
  </si>
  <si>
    <t>    (-)Expenditures from taxes</t>
  </si>
  <si>
    <t>    (-)Losses from trading on own account in financial instruments</t>
  </si>
  <si>
    <t>    (-)Contract based profit and loss transfer agreements</t>
  </si>
  <si>
    <t>    (-)Expenditure on raw materials</t>
  </si>
  <si>
    <t>    (-)Payments into a fund for general banking risk</t>
  </si>
  <si>
    <t>    (-)Expenses related to items that have already been deducted from own funds</t>
  </si>
  <si>
    <t>Projected fixed overheads of the current year</t>
  </si>
  <si>
    <t>Variation of fixed overheads (%)</t>
  </si>
  <si>
    <t>b) prevoditeľné cenné papiere</t>
  </si>
  <si>
    <t>I 02.01 Own funds requirements</t>
  </si>
  <si>
    <t>I 02.02 Capital ratios</t>
  </si>
  <si>
    <t>CET 1 Ratio</t>
  </si>
  <si>
    <t>Surplus(+)/Deficit(-) of CET 1 Capital</t>
  </si>
  <si>
    <t>Tier 1 Ratio</t>
  </si>
  <si>
    <t>Surplus(+)/Deficit(-) of Tier 1 Capital</t>
  </si>
  <si>
    <t>Own Funds Ratio</t>
  </si>
  <si>
    <t>Surplus(+)/Deficit(-) of Total capital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</si>
</sst>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  <numFmt numFmtId="175" formatCode="000\ 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"/>
    <numFmt numFmtId="181" formatCode="#\ ##0;\-#\ ##0;0"/>
    <numFmt numFmtId="182" formatCode="0;\-0"/>
    <numFmt numFmtId="183" formatCode="#,###,##0;[Red]\-\ #,###,##0;#"/>
    <numFmt numFmtId="184" formatCode="#,##0_ ;[Red]\-#,##0\ "/>
    <numFmt numFmtId="185" formatCode="0.0000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0.0"/>
  </numFmts>
  <fonts count="81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0"/>
    </font>
    <font>
      <b/>
      <sz val="14"/>
      <name val="Times New Roman"/>
      <family val="1"/>
    </font>
    <font>
      <sz val="12"/>
      <name val="Arial CE"/>
      <family val="2"/>
    </font>
    <font>
      <sz val="11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0"/>
    </font>
    <font>
      <b/>
      <sz val="9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CE"/>
      <family val="0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0E6F0"/>
        <bgColor indexed="64"/>
      </patternFill>
    </fill>
    <fill>
      <patternFill patternType="solid">
        <fgColor rgb="FFE0C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C8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medium"/>
      <right style="thin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>
        <color rgb="FF000000"/>
      </right>
      <top style="thick"/>
      <bottom>
        <color indexed="63"/>
      </bottom>
    </border>
    <border>
      <left style="thick"/>
      <right style="thick">
        <color rgb="FF000000"/>
      </right>
      <top>
        <color indexed="63"/>
      </top>
      <bottom style="thick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6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601"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3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9" xfId="0" applyFont="1" applyBorder="1" applyAlignment="1">
      <alignment/>
    </xf>
    <xf numFmtId="0" fontId="23" fillId="0" borderId="18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2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1" fillId="0" borderId="18" xfId="0" applyFont="1" applyBorder="1" applyAlignment="1">
      <alignment/>
    </xf>
    <xf numFmtId="0" fontId="13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21" fillId="0" borderId="2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24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35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36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9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Alignment="1">
      <alignment/>
    </xf>
    <xf numFmtId="0" fontId="21" fillId="0" borderId="37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38" xfId="0" applyFont="1" applyBorder="1" applyAlignment="1">
      <alignment/>
    </xf>
    <xf numFmtId="0" fontId="22" fillId="0" borderId="39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49" fontId="21" fillId="0" borderId="43" xfId="0" applyNumberFormat="1" applyFont="1" applyFill="1" applyBorder="1" applyAlignment="1">
      <alignment horizontal="center"/>
    </xf>
    <xf numFmtId="49" fontId="21" fillId="0" borderId="44" xfId="0" applyNumberFormat="1" applyFont="1" applyFill="1" applyBorder="1" applyAlignment="1">
      <alignment horizontal="center"/>
    </xf>
    <xf numFmtId="49" fontId="21" fillId="0" borderId="45" xfId="0" applyNumberFormat="1" applyFont="1" applyFill="1" applyBorder="1" applyAlignment="1">
      <alignment horizontal="center"/>
    </xf>
    <xf numFmtId="49" fontId="21" fillId="0" borderId="42" xfId="0" applyNumberFormat="1" applyFont="1" applyFill="1" applyBorder="1" applyAlignment="1">
      <alignment horizontal="center"/>
    </xf>
    <xf numFmtId="3" fontId="21" fillId="0" borderId="42" xfId="0" applyNumberFormat="1" applyFont="1" applyFill="1" applyBorder="1" applyAlignment="1">
      <alignment/>
    </xf>
    <xf numFmtId="0" fontId="21" fillId="0" borderId="46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47" xfId="0" applyFont="1" applyFill="1" applyBorder="1" applyAlignment="1">
      <alignment/>
    </xf>
    <xf numFmtId="49" fontId="21" fillId="0" borderId="48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49" fontId="21" fillId="0" borderId="50" xfId="0" applyNumberFormat="1" applyFont="1" applyFill="1" applyBorder="1" applyAlignment="1">
      <alignment/>
    </xf>
    <xf numFmtId="49" fontId="21" fillId="0" borderId="51" xfId="0" applyNumberFormat="1" applyFont="1" applyFill="1" applyBorder="1" applyAlignment="1">
      <alignment/>
    </xf>
    <xf numFmtId="3" fontId="21" fillId="0" borderId="52" xfId="0" applyNumberFormat="1" applyFont="1" applyFill="1" applyBorder="1" applyAlignment="1">
      <alignment horizontal="center"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20" xfId="0" applyFont="1" applyBorder="1" applyAlignment="1">
      <alignment horizontal="left"/>
    </xf>
    <xf numFmtId="0" fontId="22" fillId="0" borderId="56" xfId="0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58" xfId="0" applyFont="1" applyBorder="1" applyAlignment="1">
      <alignment/>
    </xf>
    <xf numFmtId="0" fontId="24" fillId="0" borderId="59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0" fontId="24" fillId="0" borderId="63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0" fontId="24" fillId="0" borderId="67" xfId="0" applyFont="1" applyFill="1" applyBorder="1" applyAlignment="1">
      <alignment horizontal="center"/>
    </xf>
    <xf numFmtId="0" fontId="22" fillId="0" borderId="37" xfId="0" applyFont="1" applyBorder="1" applyAlignment="1">
      <alignment horizontal="left"/>
    </xf>
    <xf numFmtId="0" fontId="21" fillId="0" borderId="56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2" fillId="0" borderId="27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3" fontId="22" fillId="0" borderId="69" xfId="0" applyNumberFormat="1" applyFont="1" applyBorder="1" applyAlignment="1">
      <alignment horizontal="left"/>
    </xf>
    <xf numFmtId="3" fontId="21" fillId="0" borderId="70" xfId="0" applyNumberFormat="1" applyFont="1" applyBorder="1" applyAlignment="1">
      <alignment horizontal="right"/>
    </xf>
    <xf numFmtId="3" fontId="21" fillId="0" borderId="71" xfId="0" applyNumberFormat="1" applyFont="1" applyBorder="1" applyAlignment="1">
      <alignment horizontal="right"/>
    </xf>
    <xf numFmtId="3" fontId="21" fillId="0" borderId="72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0" fontId="21" fillId="0" borderId="73" xfId="0" applyFont="1" applyBorder="1" applyAlignment="1">
      <alignment/>
    </xf>
    <xf numFmtId="0" fontId="22" fillId="0" borderId="74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3" fontId="21" fillId="0" borderId="68" xfId="0" applyNumberFormat="1" applyFont="1" applyFill="1" applyBorder="1" applyAlignment="1">
      <alignment/>
    </xf>
    <xf numFmtId="3" fontId="21" fillId="0" borderId="76" xfId="0" applyNumberFormat="1" applyFont="1" applyFill="1" applyBorder="1" applyAlignment="1">
      <alignment/>
    </xf>
    <xf numFmtId="3" fontId="21" fillId="0" borderId="71" xfId="0" applyNumberFormat="1" applyFont="1" applyFill="1" applyBorder="1" applyAlignment="1">
      <alignment/>
    </xf>
    <xf numFmtId="3" fontId="21" fillId="0" borderId="77" xfId="0" applyNumberFormat="1" applyFont="1" applyFill="1" applyBorder="1" applyAlignment="1">
      <alignment/>
    </xf>
    <xf numFmtId="0" fontId="22" fillId="0" borderId="78" xfId="0" applyFont="1" applyBorder="1" applyAlignment="1">
      <alignment horizontal="center"/>
    </xf>
    <xf numFmtId="3" fontId="21" fillId="0" borderId="16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3" fontId="21" fillId="0" borderId="79" xfId="0" applyNumberFormat="1" applyFont="1" applyFill="1" applyBorder="1" applyAlignment="1">
      <alignment/>
    </xf>
    <xf numFmtId="3" fontId="21" fillId="0" borderId="80" xfId="0" applyNumberFormat="1" applyFont="1" applyFill="1" applyBorder="1" applyAlignment="1">
      <alignment/>
    </xf>
    <xf numFmtId="3" fontId="21" fillId="0" borderId="81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82" xfId="0" applyNumberFormat="1" applyFont="1" applyFill="1" applyBorder="1" applyAlignment="1">
      <alignment/>
    </xf>
    <xf numFmtId="3" fontId="22" fillId="0" borderId="70" xfId="0" applyNumberFormat="1" applyFont="1" applyBorder="1" applyAlignment="1">
      <alignment/>
    </xf>
    <xf numFmtId="3" fontId="22" fillId="0" borderId="83" xfId="0" applyNumberFormat="1" applyFont="1" applyBorder="1" applyAlignment="1">
      <alignment/>
    </xf>
    <xf numFmtId="0" fontId="22" fillId="0" borderId="72" xfId="0" applyFont="1" applyBorder="1" applyAlignment="1">
      <alignment/>
    </xf>
    <xf numFmtId="3" fontId="22" fillId="0" borderId="70" xfId="0" applyNumberFormat="1" applyFont="1" applyFill="1" applyBorder="1" applyAlignment="1">
      <alignment/>
    </xf>
    <xf numFmtId="0" fontId="22" fillId="0" borderId="83" xfId="0" applyFont="1" applyFill="1" applyBorder="1" applyAlignment="1">
      <alignment/>
    </xf>
    <xf numFmtId="0" fontId="22" fillId="0" borderId="72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4" fontId="22" fillId="0" borderId="75" xfId="0" applyNumberFormat="1" applyFont="1" applyFill="1" applyBorder="1" applyAlignment="1">
      <alignment/>
    </xf>
    <xf numFmtId="49" fontId="22" fillId="0" borderId="74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/>
    </xf>
    <xf numFmtId="3" fontId="21" fillId="0" borderId="76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34" xfId="0" applyNumberFormat="1" applyFont="1" applyFill="1" applyBorder="1" applyAlignment="1">
      <alignment/>
    </xf>
    <xf numFmtId="3" fontId="22" fillId="0" borderId="21" xfId="0" applyNumberFormat="1" applyFont="1" applyBorder="1" applyAlignment="1">
      <alignment/>
    </xf>
    <xf numFmtId="3" fontId="21" fillId="0" borderId="21" xfId="0" applyNumberFormat="1" applyFont="1" applyFill="1" applyBorder="1" applyAlignment="1">
      <alignment/>
    </xf>
    <xf numFmtId="3" fontId="22" fillId="0" borderId="22" xfId="0" applyNumberFormat="1" applyFont="1" applyBorder="1" applyAlignment="1">
      <alignment/>
    </xf>
    <xf numFmtId="3" fontId="21" fillId="0" borderId="22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22" xfId="0" applyFont="1" applyBorder="1" applyAlignment="1">
      <alignment/>
    </xf>
    <xf numFmtId="0" fontId="21" fillId="0" borderId="84" xfId="0" applyFont="1" applyFill="1" applyBorder="1" applyAlignment="1">
      <alignment horizontal="right"/>
    </xf>
    <xf numFmtId="0" fontId="21" fillId="0" borderId="37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85" xfId="0" applyFont="1" applyFill="1" applyBorder="1" applyAlignment="1">
      <alignment horizontal="left"/>
    </xf>
    <xf numFmtId="0" fontId="1" fillId="0" borderId="86" xfId="0" applyFont="1" applyBorder="1" applyAlignment="1">
      <alignment horizontal="left"/>
    </xf>
    <xf numFmtId="0" fontId="1" fillId="0" borderId="87" xfId="0" applyFont="1" applyBorder="1" applyAlignment="1">
      <alignment horizontal="left"/>
    </xf>
    <xf numFmtId="0" fontId="1" fillId="0" borderId="88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85" xfId="0" applyFont="1" applyBorder="1" applyAlignment="1">
      <alignment/>
    </xf>
    <xf numFmtId="0" fontId="1" fillId="0" borderId="0" xfId="0" applyFont="1" applyAlignment="1">
      <alignment/>
    </xf>
    <xf numFmtId="0" fontId="1" fillId="0" borderId="42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1" fillId="0" borderId="44" xfId="0" applyFont="1" applyBorder="1" applyAlignment="1">
      <alignment horizontal="left"/>
    </xf>
    <xf numFmtId="0" fontId="21" fillId="0" borderId="44" xfId="0" applyFont="1" applyBorder="1" applyAlignment="1">
      <alignment horizontal="center"/>
    </xf>
    <xf numFmtId="0" fontId="21" fillId="0" borderId="89" xfId="0" applyFont="1" applyBorder="1" applyAlignment="1">
      <alignment horizontal="center"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3" fontId="21" fillId="0" borderId="44" xfId="0" applyNumberFormat="1" applyFont="1" applyBorder="1" applyAlignment="1">
      <alignment/>
    </xf>
    <xf numFmtId="3" fontId="21" fillId="0" borderId="89" xfId="0" applyNumberFormat="1" applyFont="1" applyBorder="1" applyAlignment="1">
      <alignment/>
    </xf>
    <xf numFmtId="3" fontId="21" fillId="0" borderId="90" xfId="0" applyNumberFormat="1" applyFont="1" applyBorder="1" applyAlignment="1">
      <alignment/>
    </xf>
    <xf numFmtId="3" fontId="21" fillId="0" borderId="91" xfId="0" applyNumberFormat="1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86" xfId="0" applyFont="1" applyFill="1" applyBorder="1" applyAlignment="1">
      <alignment horizontal="left"/>
    </xf>
    <xf numFmtId="0" fontId="21" fillId="0" borderId="87" xfId="0" applyFont="1" applyFill="1" applyBorder="1" applyAlignment="1">
      <alignment horizontal="left"/>
    </xf>
    <xf numFmtId="0" fontId="21" fillId="0" borderId="88" xfId="0" applyFont="1" applyFill="1" applyBorder="1" applyAlignment="1">
      <alignment horizontal="left"/>
    </xf>
    <xf numFmtId="0" fontId="21" fillId="0" borderId="37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85" xfId="0" applyFont="1" applyFill="1" applyBorder="1" applyAlignment="1">
      <alignment/>
    </xf>
    <xf numFmtId="0" fontId="21" fillId="0" borderId="86" xfId="0" applyFont="1" applyFill="1" applyBorder="1" applyAlignment="1">
      <alignment/>
    </xf>
    <xf numFmtId="0" fontId="21" fillId="0" borderId="88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62" xfId="0" applyFont="1" applyFill="1" applyBorder="1" applyAlignment="1">
      <alignment/>
    </xf>
    <xf numFmtId="14" fontId="21" fillId="0" borderId="44" xfId="0" applyNumberFormat="1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9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5" xfId="0" applyFont="1" applyFill="1" applyBorder="1" applyAlignment="1">
      <alignment/>
    </xf>
    <xf numFmtId="14" fontId="21" fillId="0" borderId="93" xfId="0" applyNumberFormat="1" applyFont="1" applyFill="1" applyBorder="1" applyAlignment="1">
      <alignment horizontal="center"/>
    </xf>
    <xf numFmtId="0" fontId="21" fillId="0" borderId="93" xfId="0" applyFont="1" applyFill="1" applyBorder="1" applyAlignment="1">
      <alignment horizontal="center"/>
    </xf>
    <xf numFmtId="0" fontId="21" fillId="0" borderId="94" xfId="0" applyFont="1" applyFill="1" applyBorder="1" applyAlignment="1">
      <alignment horizontal="center"/>
    </xf>
    <xf numFmtId="0" fontId="21" fillId="0" borderId="66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26" fillId="0" borderId="24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left"/>
    </xf>
    <xf numFmtId="0" fontId="29" fillId="0" borderId="20" xfId="0" applyFont="1" applyFill="1" applyBorder="1" applyAlignment="1">
      <alignment/>
    </xf>
    <xf numFmtId="0" fontId="21" fillId="0" borderId="20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4" fillId="0" borderId="64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95" xfId="0" applyFont="1" applyFill="1" applyBorder="1" applyAlignment="1">
      <alignment vertical="top" wrapText="1"/>
    </xf>
    <xf numFmtId="0" fontId="4" fillId="0" borderId="6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vertical="top" wrapText="1"/>
    </xf>
    <xf numFmtId="0" fontId="0" fillId="33" borderId="96" xfId="0" applyFill="1" applyBorder="1" applyAlignment="1">
      <alignment/>
    </xf>
    <xf numFmtId="14" fontId="0" fillId="33" borderId="96" xfId="0" applyNumberFormat="1" applyFill="1" applyBorder="1" applyAlignment="1">
      <alignment/>
    </xf>
    <xf numFmtId="0" fontId="0" fillId="34" borderId="96" xfId="0" applyFill="1" applyBorder="1" applyAlignment="1">
      <alignment horizontal="center" wrapText="1"/>
    </xf>
    <xf numFmtId="0" fontId="0" fillId="0" borderId="96" xfId="0" applyBorder="1" applyAlignment="1">
      <alignment wrapText="1"/>
    </xf>
    <xf numFmtId="0" fontId="0" fillId="35" borderId="96" xfId="0" applyFill="1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97" xfId="0" applyFont="1" applyBorder="1" applyAlignment="1">
      <alignment horizontal="center" wrapText="1"/>
    </xf>
    <xf numFmtId="0" fontId="21" fillId="0" borderId="97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horizontal="center" wrapText="1"/>
    </xf>
    <xf numFmtId="0" fontId="74" fillId="0" borderId="12" xfId="0" applyFont="1" applyBorder="1" applyAlignment="1">
      <alignment horizontal="justify" wrapText="1"/>
    </xf>
    <xf numFmtId="0" fontId="75" fillId="0" borderId="19" xfId="0" applyFont="1" applyBorder="1" applyAlignment="1">
      <alignment horizontal="justify" wrapText="1"/>
    </xf>
    <xf numFmtId="0" fontId="21" fillId="0" borderId="98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0" fontId="22" fillId="0" borderId="35" xfId="0" applyFont="1" applyBorder="1" applyAlignment="1">
      <alignment horizontal="justify" vertical="top" wrapText="1"/>
    </xf>
    <xf numFmtId="0" fontId="22" fillId="0" borderId="36" xfId="0" applyFont="1" applyBorder="1" applyAlignment="1">
      <alignment horizontal="justify" vertical="top" wrapText="1"/>
    </xf>
    <xf numFmtId="0" fontId="22" fillId="0" borderId="99" xfId="0" applyFont="1" applyBorder="1" applyAlignment="1">
      <alignment horizontal="justify" vertical="top" wrapText="1"/>
    </xf>
    <xf numFmtId="0" fontId="21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36" fillId="0" borderId="0" xfId="0" applyFont="1" applyAlignment="1">
      <alignment/>
    </xf>
    <xf numFmtId="0" fontId="22" fillId="0" borderId="100" xfId="0" applyFont="1" applyBorder="1" applyAlignment="1">
      <alignment horizontal="center"/>
    </xf>
    <xf numFmtId="0" fontId="21" fillId="0" borderId="98" xfId="0" applyFont="1" applyBorder="1" applyAlignment="1">
      <alignment horizontal="justify" vertical="top" wrapText="1"/>
    </xf>
    <xf numFmtId="14" fontId="22" fillId="0" borderId="101" xfId="0" applyNumberFormat="1" applyFont="1" applyBorder="1" applyAlignment="1">
      <alignment horizontal="center"/>
    </xf>
    <xf numFmtId="14" fontId="26" fillId="0" borderId="0" xfId="0" applyNumberFormat="1" applyFont="1" applyAlignment="1">
      <alignment horizontal="center"/>
    </xf>
    <xf numFmtId="0" fontId="0" fillId="35" borderId="102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7" borderId="96" xfId="0" applyFill="1" applyBorder="1" applyAlignment="1">
      <alignment horizontal="center" vertical="center"/>
    </xf>
    <xf numFmtId="0" fontId="0" fillId="34" borderId="96" xfId="0" applyFill="1" applyBorder="1" applyAlignment="1">
      <alignment horizontal="center" vertical="center"/>
    </xf>
    <xf numFmtId="0" fontId="0" fillId="35" borderId="96" xfId="0" applyFill="1" applyBorder="1" applyAlignment="1">
      <alignment horizontal="right" vertical="center"/>
    </xf>
    <xf numFmtId="1" fontId="0" fillId="35" borderId="96" xfId="0" applyNumberFormat="1" applyFill="1" applyBorder="1" applyAlignment="1">
      <alignment horizontal="right" vertical="center"/>
    </xf>
    <xf numFmtId="0" fontId="0" fillId="38" borderId="96" xfId="0" applyFill="1" applyBorder="1" applyAlignment="1">
      <alignment horizontal="right" vertical="center"/>
    </xf>
    <xf numFmtId="0" fontId="0" fillId="34" borderId="0" xfId="0" applyFill="1" applyAlignment="1">
      <alignment horizontal="center" vertical="center"/>
    </xf>
    <xf numFmtId="1" fontId="0" fillId="38" borderId="96" xfId="0" applyNumberFormat="1" applyFill="1" applyBorder="1" applyAlignment="1">
      <alignment horizontal="right" vertical="center"/>
    </xf>
    <xf numFmtId="0" fontId="0" fillId="39" borderId="96" xfId="0" applyFill="1" applyBorder="1" applyAlignment="1">
      <alignment horizontal="right" vertical="center"/>
    </xf>
    <xf numFmtId="0" fontId="0" fillId="33" borderId="103" xfId="0" applyFill="1" applyBorder="1" applyAlignment="1">
      <alignment vertical="center" wrapText="1"/>
    </xf>
    <xf numFmtId="0" fontId="0" fillId="33" borderId="96" xfId="0" applyFill="1" applyBorder="1" applyAlignment="1">
      <alignment vertical="center"/>
    </xf>
    <xf numFmtId="0" fontId="0" fillId="35" borderId="96" xfId="0" applyFill="1" applyBorder="1" applyAlignment="1">
      <alignment vertical="center"/>
    </xf>
    <xf numFmtId="0" fontId="0" fillId="36" borderId="96" xfId="0" applyFill="1" applyBorder="1" applyAlignment="1">
      <alignment vertical="center"/>
    </xf>
    <xf numFmtId="0" fontId="0" fillId="0" borderId="104" xfId="0" applyBorder="1" applyAlignment="1">
      <alignment horizontal="left" vertical="top" wrapText="1"/>
    </xf>
    <xf numFmtId="0" fontId="7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105" xfId="0" applyBorder="1" applyAlignment="1">
      <alignment vertical="center" wrapText="1"/>
    </xf>
    <xf numFmtId="0" fontId="0" fillId="0" borderId="10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6" xfId="0" applyBorder="1" applyAlignment="1">
      <alignment vertical="center" wrapText="1"/>
    </xf>
    <xf numFmtId="0" fontId="0" fillId="0" borderId="96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96" xfId="0" applyBorder="1" applyAlignment="1">
      <alignment horizontal="center" vertical="center" wrapText="1"/>
    </xf>
    <xf numFmtId="0" fontId="76" fillId="0" borderId="96" xfId="0" applyFont="1" applyBorder="1" applyAlignment="1">
      <alignment horizontal="center" vertical="center"/>
    </xf>
    <xf numFmtId="0" fontId="77" fillId="34" borderId="0" xfId="0" applyFont="1" applyFill="1" applyAlignment="1">
      <alignment horizontal="center" vertical="center"/>
    </xf>
    <xf numFmtId="0" fontId="76" fillId="0" borderId="96" xfId="0" applyFont="1" applyBorder="1" applyAlignment="1">
      <alignment horizontal="center" vertical="center" wrapText="1"/>
    </xf>
    <xf numFmtId="0" fontId="76" fillId="0" borderId="104" xfId="0" applyFont="1" applyBorder="1" applyAlignment="1">
      <alignment horizontal="center" vertical="center" wrapText="1"/>
    </xf>
    <xf numFmtId="0" fontId="76" fillId="0" borderId="96" xfId="0" applyFont="1" applyBorder="1" applyAlignment="1">
      <alignment vertical="center" wrapText="1"/>
    </xf>
    <xf numFmtId="0" fontId="76" fillId="34" borderId="96" xfId="0" applyFont="1" applyFill="1" applyBorder="1" applyAlignment="1">
      <alignment horizontal="center" vertical="center"/>
    </xf>
    <xf numFmtId="0" fontId="76" fillId="38" borderId="96" xfId="0" applyFont="1" applyFill="1" applyBorder="1" applyAlignment="1">
      <alignment horizontal="right" vertical="center"/>
    </xf>
    <xf numFmtId="1" fontId="76" fillId="38" borderId="96" xfId="0" applyNumberFormat="1" applyFont="1" applyFill="1" applyBorder="1" applyAlignment="1">
      <alignment horizontal="right" vertical="center"/>
    </xf>
    <xf numFmtId="0" fontId="76" fillId="35" borderId="96" xfId="0" applyFont="1" applyFill="1" applyBorder="1" applyAlignment="1">
      <alignment horizontal="right" vertical="center"/>
    </xf>
    <xf numFmtId="1" fontId="76" fillId="35" borderId="96" xfId="0" applyNumberFormat="1" applyFont="1" applyFill="1" applyBorder="1" applyAlignment="1">
      <alignment horizontal="right" vertical="center"/>
    </xf>
    <xf numFmtId="0" fontId="76" fillId="39" borderId="96" xfId="0" applyFont="1" applyFill="1" applyBorder="1" applyAlignment="1">
      <alignment horizontal="right" vertical="center"/>
    </xf>
    <xf numFmtId="0" fontId="76" fillId="0" borderId="107" xfId="0" applyFont="1" applyBorder="1" applyAlignment="1">
      <alignment horizontal="center" vertical="center"/>
    </xf>
    <xf numFmtId="0" fontId="76" fillId="0" borderId="108" xfId="0" applyFont="1" applyBorder="1" applyAlignment="1">
      <alignment horizontal="center" vertical="center"/>
    </xf>
    <xf numFmtId="0" fontId="76" fillId="0" borderId="96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right" vertical="center"/>
    </xf>
    <xf numFmtId="0" fontId="76" fillId="0" borderId="0" xfId="0" applyFont="1" applyAlignment="1">
      <alignment/>
    </xf>
    <xf numFmtId="1" fontId="0" fillId="37" borderId="96" xfId="0" applyNumberFormat="1" applyFill="1" applyBorder="1" applyAlignment="1">
      <alignment horizontal="right" vertical="center"/>
    </xf>
    <xf numFmtId="1" fontId="76" fillId="37" borderId="96" xfId="0" applyNumberFormat="1" applyFont="1" applyFill="1" applyBorder="1" applyAlignment="1">
      <alignment horizontal="right" vertical="center"/>
    </xf>
    <xf numFmtId="0" fontId="0" fillId="37" borderId="96" xfId="0" applyFill="1" applyBorder="1" applyAlignment="1">
      <alignment horizontal="right" vertical="center"/>
    </xf>
    <xf numFmtId="0" fontId="76" fillId="37" borderId="96" xfId="0" applyFont="1" applyFill="1" applyBorder="1" applyAlignment="1">
      <alignment horizontal="right" vertical="center"/>
    </xf>
    <xf numFmtId="14" fontId="0" fillId="37" borderId="96" xfId="0" applyNumberFormat="1" applyFill="1" applyBorder="1" applyAlignment="1">
      <alignment vertical="center"/>
    </xf>
    <xf numFmtId="0" fontId="0" fillId="37" borderId="96" xfId="0" applyFill="1" applyBorder="1" applyAlignment="1">
      <alignment wrapText="1"/>
    </xf>
    <xf numFmtId="0" fontId="80" fillId="37" borderId="96" xfId="0" applyFont="1" applyFill="1" applyBorder="1" applyAlignment="1">
      <alignment wrapText="1"/>
    </xf>
    <xf numFmtId="1" fontId="0" fillId="35" borderId="96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4" borderId="0" xfId="0" applyFill="1" applyBorder="1" applyAlignment="1">
      <alignment horizontal="center" wrapText="1"/>
    </xf>
    <xf numFmtId="190" fontId="0" fillId="35" borderId="96" xfId="0" applyNumberFormat="1" applyFill="1" applyBorder="1" applyAlignment="1">
      <alignment wrapText="1"/>
    </xf>
    <xf numFmtId="0" fontId="80" fillId="0" borderId="96" xfId="0" applyFont="1" applyBorder="1" applyAlignment="1">
      <alignment wrapText="1"/>
    </xf>
    <xf numFmtId="0" fontId="0" fillId="0" borderId="106" xfId="0" applyBorder="1" applyAlignment="1">
      <alignment wrapText="1"/>
    </xf>
    <xf numFmtId="0" fontId="0" fillId="0" borderId="104" xfId="0" applyBorder="1" applyAlignment="1">
      <alignment wrapText="1"/>
    </xf>
    <xf numFmtId="0" fontId="0" fillId="0" borderId="102" xfId="0" applyBorder="1" applyAlignment="1">
      <alignment wrapText="1"/>
    </xf>
    <xf numFmtId="185" fontId="0" fillId="35" borderId="96" xfId="0" applyNumberFormat="1" applyFill="1" applyBorder="1" applyAlignment="1">
      <alignment wrapText="1"/>
    </xf>
    <xf numFmtId="0" fontId="3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4" fillId="0" borderId="109" xfId="0" applyFont="1" applyFill="1" applyBorder="1" applyAlignment="1">
      <alignment horizontal="left" vertical="top" wrapText="1"/>
    </xf>
    <xf numFmtId="0" fontId="4" fillId="0" borderId="110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left" vertical="top" wrapText="1"/>
    </xf>
    <xf numFmtId="0" fontId="2" fillId="0" borderId="112" xfId="0" applyFont="1" applyFill="1" applyBorder="1" applyAlignment="1">
      <alignment horizontal="left" vertical="top" wrapText="1"/>
    </xf>
    <xf numFmtId="0" fontId="2" fillId="0" borderId="113" xfId="0" applyFont="1" applyFill="1" applyBorder="1" applyAlignment="1">
      <alignment horizontal="left" vertical="top" wrapText="1"/>
    </xf>
    <xf numFmtId="14" fontId="13" fillId="0" borderId="0" xfId="0" applyNumberFormat="1" applyFont="1" applyFill="1" applyBorder="1" applyAlignment="1">
      <alignment horizontal="center" vertical="top" wrapText="1"/>
    </xf>
    <xf numFmtId="0" fontId="21" fillId="0" borderId="114" xfId="0" applyFont="1" applyBorder="1" applyAlignment="1">
      <alignment horizontal="left" wrapText="1" indent="9"/>
    </xf>
    <xf numFmtId="0" fontId="21" fillId="0" borderId="115" xfId="0" applyFont="1" applyBorder="1" applyAlignment="1">
      <alignment horizontal="left" wrapText="1" indent="9"/>
    </xf>
    <xf numFmtId="0" fontId="21" fillId="0" borderId="97" xfId="0" applyFont="1" applyBorder="1" applyAlignment="1">
      <alignment horizontal="left" wrapText="1" indent="9"/>
    </xf>
    <xf numFmtId="0" fontId="21" fillId="0" borderId="24" xfId="0" applyFont="1" applyBorder="1" applyAlignment="1">
      <alignment horizontal="left" wrapText="1" indent="9"/>
    </xf>
    <xf numFmtId="0" fontId="21" fillId="0" borderId="11" xfId="0" applyFont="1" applyBorder="1" applyAlignment="1">
      <alignment horizontal="left" wrapText="1" indent="9"/>
    </xf>
    <xf numFmtId="0" fontId="21" fillId="0" borderId="12" xfId="0" applyFont="1" applyBorder="1" applyAlignment="1">
      <alignment horizontal="left" wrapText="1" indent="9"/>
    </xf>
    <xf numFmtId="0" fontId="21" fillId="0" borderId="23" xfId="0" applyFont="1" applyBorder="1" applyAlignment="1">
      <alignment horizontal="left" wrapText="1" indent="9"/>
    </xf>
    <xf numFmtId="0" fontId="21" fillId="0" borderId="20" xfId="0" applyFont="1" applyBorder="1" applyAlignment="1">
      <alignment horizontal="left" wrapText="1" indent="9"/>
    </xf>
    <xf numFmtId="0" fontId="21" fillId="0" borderId="15" xfId="0" applyFont="1" applyBorder="1" applyAlignment="1">
      <alignment horizontal="left" wrapText="1" indent="9"/>
    </xf>
    <xf numFmtId="0" fontId="21" fillId="0" borderId="35" xfId="0" applyFont="1" applyBorder="1" applyAlignment="1">
      <alignment horizontal="center" wrapText="1"/>
    </xf>
    <xf numFmtId="0" fontId="21" fillId="0" borderId="99" xfId="0" applyFont="1" applyBorder="1" applyAlignment="1">
      <alignment horizontal="center" wrapText="1"/>
    </xf>
    <xf numFmtId="0" fontId="21" fillId="0" borderId="114" xfId="0" applyFont="1" applyBorder="1" applyAlignment="1">
      <alignment wrapText="1"/>
    </xf>
    <xf numFmtId="0" fontId="21" fillId="0" borderId="115" xfId="0" applyFont="1" applyBorder="1" applyAlignment="1">
      <alignment wrapText="1"/>
    </xf>
    <xf numFmtId="0" fontId="21" fillId="0" borderId="97" xfId="0" applyFont="1" applyBorder="1" applyAlignment="1">
      <alignment wrapText="1"/>
    </xf>
    <xf numFmtId="0" fontId="21" fillId="0" borderId="24" xfId="0" applyFont="1" applyBorder="1" applyAlignment="1">
      <alignment horizontal="left" wrapText="1" indent="10"/>
    </xf>
    <xf numFmtId="0" fontId="21" fillId="0" borderId="11" xfId="0" applyFont="1" applyBorder="1" applyAlignment="1">
      <alignment horizontal="left" wrapText="1" indent="10"/>
    </xf>
    <xf numFmtId="0" fontId="21" fillId="0" borderId="12" xfId="0" applyFont="1" applyBorder="1" applyAlignment="1">
      <alignment horizontal="left" wrapText="1" indent="10"/>
    </xf>
    <xf numFmtId="0" fontId="21" fillId="0" borderId="30" xfId="0" applyFont="1" applyBorder="1" applyAlignment="1">
      <alignment horizontal="left" wrapText="1" indent="10"/>
    </xf>
    <xf numFmtId="0" fontId="21" fillId="0" borderId="0" xfId="0" applyFont="1" applyBorder="1" applyAlignment="1">
      <alignment horizontal="left" wrapText="1" indent="10"/>
    </xf>
    <xf numFmtId="0" fontId="21" fillId="0" borderId="19" xfId="0" applyFont="1" applyBorder="1" applyAlignment="1">
      <alignment horizontal="left" wrapText="1" indent="10"/>
    </xf>
    <xf numFmtId="0" fontId="21" fillId="0" borderId="23" xfId="0" applyFont="1" applyBorder="1" applyAlignment="1">
      <alignment horizontal="left" wrapText="1" indent="10"/>
    </xf>
    <xf numFmtId="0" fontId="21" fillId="0" borderId="20" xfId="0" applyFont="1" applyBorder="1" applyAlignment="1">
      <alignment horizontal="left" wrapText="1" indent="10"/>
    </xf>
    <xf numFmtId="0" fontId="21" fillId="0" borderId="15" xfId="0" applyFont="1" applyBorder="1" applyAlignment="1">
      <alignment horizontal="left" wrapText="1" indent="10"/>
    </xf>
    <xf numFmtId="0" fontId="22" fillId="0" borderId="3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14" fontId="22" fillId="0" borderId="23" xfId="0" applyNumberFormat="1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14" xfId="0" applyFont="1" applyBorder="1" applyAlignment="1">
      <alignment wrapText="1"/>
    </xf>
    <xf numFmtId="0" fontId="22" fillId="0" borderId="115" xfId="0" applyFont="1" applyBorder="1" applyAlignment="1">
      <alignment wrapText="1"/>
    </xf>
    <xf numFmtId="0" fontId="22" fillId="0" borderId="97" xfId="0" applyFont="1" applyBorder="1" applyAlignment="1">
      <alignment wrapText="1"/>
    </xf>
    <xf numFmtId="0" fontId="13" fillId="0" borderId="37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85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3" fillId="0" borderId="116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4" fontId="22" fillId="0" borderId="21" xfId="0" applyNumberFormat="1" applyFont="1" applyBorder="1" applyAlignment="1">
      <alignment horizontal="center"/>
    </xf>
    <xf numFmtId="0" fontId="0" fillId="33" borderId="108" xfId="0" applyFill="1" applyBorder="1" applyAlignment="1">
      <alignment horizontal="left" vertical="center" wrapText="1"/>
    </xf>
    <xf numFmtId="0" fontId="0" fillId="0" borderId="117" xfId="0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0" fillId="33" borderId="108" xfId="0" applyFill="1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14" fontId="0" fillId="37" borderId="108" xfId="0" applyNumberFormat="1" applyFill="1" applyBorder="1" applyAlignment="1">
      <alignment horizontal="left" vertical="center"/>
    </xf>
    <xf numFmtId="0" fontId="0" fillId="40" borderId="106" xfId="0" applyFill="1" applyBorder="1" applyAlignment="1">
      <alignment horizontal="left" vertical="center"/>
    </xf>
    <xf numFmtId="0" fontId="30" fillId="0" borderId="2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28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4" fontId="13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118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1" fillId="0" borderId="116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52" xfId="0" applyFont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85" xfId="0" applyFont="1" applyFill="1" applyBorder="1" applyAlignment="1">
      <alignment horizontal="left"/>
    </xf>
    <xf numFmtId="0" fontId="21" fillId="0" borderId="116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21" fillId="0" borderId="52" xfId="0" applyFont="1" applyFill="1" applyBorder="1" applyAlignment="1">
      <alignment horizontal="left"/>
    </xf>
    <xf numFmtId="3" fontId="21" fillId="0" borderId="30" xfId="0" applyNumberFormat="1" applyFont="1" applyBorder="1" applyAlignment="1">
      <alignment horizontal="right"/>
    </xf>
    <xf numFmtId="3" fontId="21" fillId="0" borderId="119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76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42" xfId="0" applyFont="1" applyBorder="1" applyAlignment="1">
      <alignment horizontal="left"/>
    </xf>
    <xf numFmtId="0" fontId="22" fillId="0" borderId="120" xfId="0" applyFont="1" applyBorder="1" applyAlignment="1">
      <alignment horizontal="center"/>
    </xf>
    <xf numFmtId="0" fontId="22" fillId="0" borderId="121" xfId="0" applyFont="1" applyBorder="1" applyAlignment="1">
      <alignment horizontal="center"/>
    </xf>
    <xf numFmtId="3" fontId="21" fillId="0" borderId="122" xfId="0" applyNumberFormat="1" applyFont="1" applyBorder="1" applyAlignment="1">
      <alignment horizontal="right"/>
    </xf>
    <xf numFmtId="3" fontId="21" fillId="0" borderId="123" xfId="0" applyNumberFormat="1" applyFont="1" applyBorder="1" applyAlignment="1">
      <alignment horizontal="right"/>
    </xf>
    <xf numFmtId="0" fontId="22" fillId="0" borderId="124" xfId="0" applyFont="1" applyBorder="1" applyAlignment="1">
      <alignment horizontal="left"/>
    </xf>
    <xf numFmtId="0" fontId="22" fillId="0" borderId="118" xfId="0" applyFont="1" applyBorder="1" applyAlignment="1">
      <alignment horizontal="left"/>
    </xf>
    <xf numFmtId="0" fontId="22" fillId="0" borderId="125" xfId="0" applyFont="1" applyBorder="1" applyAlignment="1">
      <alignment horizontal="left"/>
    </xf>
    <xf numFmtId="3" fontId="21" fillId="0" borderId="126" xfId="0" applyNumberFormat="1" applyFont="1" applyBorder="1" applyAlignment="1">
      <alignment horizontal="right"/>
    </xf>
    <xf numFmtId="3" fontId="21" fillId="0" borderId="81" xfId="0" applyNumberFormat="1" applyFont="1" applyBorder="1" applyAlignment="1">
      <alignment horizontal="right"/>
    </xf>
    <xf numFmtId="0" fontId="21" fillId="0" borderId="127" xfId="0" applyFont="1" applyBorder="1" applyAlignment="1">
      <alignment horizontal="left"/>
    </xf>
    <xf numFmtId="0" fontId="21" fillId="0" borderId="126" xfId="0" applyFont="1" applyBorder="1" applyAlignment="1">
      <alignment horizontal="left"/>
    </xf>
    <xf numFmtId="0" fontId="21" fillId="0" borderId="42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76" xfId="0" applyFont="1" applyFill="1" applyBorder="1" applyAlignment="1">
      <alignment horizontal="left"/>
    </xf>
    <xf numFmtId="3" fontId="21" fillId="0" borderId="22" xfId="0" applyNumberFormat="1" applyFont="1" applyBorder="1" applyAlignment="1">
      <alignment horizontal="right"/>
    </xf>
    <xf numFmtId="3" fontId="21" fillId="0" borderId="52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50" xfId="0" applyNumberFormat="1" applyFont="1" applyBorder="1" applyAlignment="1">
      <alignment horizontal="right"/>
    </xf>
    <xf numFmtId="0" fontId="21" fillId="0" borderId="86" xfId="0" applyFont="1" applyFill="1" applyBorder="1" applyAlignment="1">
      <alignment horizontal="left"/>
    </xf>
    <xf numFmtId="0" fontId="21" fillId="0" borderId="87" xfId="0" applyFont="1" applyFill="1" applyBorder="1" applyAlignment="1">
      <alignment horizontal="left"/>
    </xf>
    <xf numFmtId="0" fontId="21" fillId="0" borderId="88" xfId="0" applyFont="1" applyFill="1" applyBorder="1" applyAlignment="1">
      <alignment horizontal="left"/>
    </xf>
    <xf numFmtId="0" fontId="22" fillId="0" borderId="69" xfId="0" applyFont="1" applyBorder="1" applyAlignment="1">
      <alignment horizontal="left"/>
    </xf>
    <xf numFmtId="0" fontId="22" fillId="0" borderId="83" xfId="0" applyFont="1" applyBorder="1" applyAlignment="1">
      <alignment horizontal="left"/>
    </xf>
    <xf numFmtId="49" fontId="21" fillId="0" borderId="127" xfId="0" applyNumberFormat="1" applyFont="1" applyBorder="1" applyAlignment="1">
      <alignment horizontal="left"/>
    </xf>
    <xf numFmtId="49" fontId="21" fillId="0" borderId="126" xfId="0" applyNumberFormat="1" applyFont="1" applyBorder="1" applyAlignment="1">
      <alignment horizontal="left"/>
    </xf>
    <xf numFmtId="49" fontId="21" fillId="0" borderId="128" xfId="0" applyNumberFormat="1" applyFont="1" applyBorder="1" applyAlignment="1">
      <alignment horizontal="left"/>
    </xf>
    <xf numFmtId="49" fontId="21" fillId="0" borderId="42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9" fontId="21" fillId="0" borderId="19" xfId="0" applyNumberFormat="1" applyFont="1" applyBorder="1" applyAlignment="1">
      <alignment horizontal="left"/>
    </xf>
    <xf numFmtId="0" fontId="21" fillId="0" borderId="129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30" xfId="0" applyFont="1" applyBorder="1" applyAlignment="1">
      <alignment horizontal="left"/>
    </xf>
    <xf numFmtId="0" fontId="21" fillId="0" borderId="4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29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1" fillId="0" borderId="42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131" xfId="0" applyFont="1" applyBorder="1" applyAlignment="1">
      <alignment horizontal="left"/>
    </xf>
    <xf numFmtId="0" fontId="21" fillId="0" borderId="132" xfId="0" applyFont="1" applyBorder="1" applyAlignment="1">
      <alignment horizontal="left" wrapText="1"/>
    </xf>
    <xf numFmtId="0" fontId="21" fillId="0" borderId="110" xfId="0" applyFont="1" applyBorder="1" applyAlignment="1">
      <alignment horizontal="left" wrapText="1"/>
    </xf>
    <xf numFmtId="0" fontId="21" fillId="0" borderId="43" xfId="0" applyFont="1" applyBorder="1" applyAlignment="1">
      <alignment horizontal="left" wrapText="1"/>
    </xf>
    <xf numFmtId="0" fontId="21" fillId="0" borderId="133" xfId="0" applyFont="1" applyBorder="1" applyAlignment="1">
      <alignment horizontal="left"/>
    </xf>
    <xf numFmtId="0" fontId="21" fillId="0" borderId="44" xfId="0" applyFont="1" applyBorder="1" applyAlignment="1">
      <alignment horizontal="left"/>
    </xf>
    <xf numFmtId="0" fontId="21" fillId="0" borderId="134" xfId="0" applyFont="1" applyBorder="1" applyAlignment="1">
      <alignment horizontal="left"/>
    </xf>
    <xf numFmtId="0" fontId="21" fillId="0" borderId="135" xfId="0" applyFont="1" applyBorder="1" applyAlignment="1">
      <alignment horizontal="left"/>
    </xf>
    <xf numFmtId="0" fontId="21" fillId="0" borderId="136" xfId="0" applyFont="1" applyBorder="1" applyAlignment="1">
      <alignment horizontal="left"/>
    </xf>
    <xf numFmtId="3" fontId="21" fillId="0" borderId="137" xfId="0" applyNumberFormat="1" applyFont="1" applyBorder="1" applyAlignment="1">
      <alignment horizontal="right"/>
    </xf>
    <xf numFmtId="3" fontId="21" fillId="0" borderId="138" xfId="0" applyNumberFormat="1" applyFont="1" applyBorder="1" applyAlignment="1">
      <alignment horizontal="right"/>
    </xf>
    <xf numFmtId="3" fontId="21" fillId="0" borderId="137" xfId="0" applyNumberFormat="1" applyFont="1" applyBorder="1" applyAlignment="1">
      <alignment horizontal="center"/>
    </xf>
    <xf numFmtId="3" fontId="21" fillId="0" borderId="77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right"/>
    </xf>
    <xf numFmtId="0" fontId="21" fillId="0" borderId="83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14" fontId="13" fillId="0" borderId="116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6" xfId="0" applyFont="1" applyBorder="1" applyAlignment="1">
      <alignment horizontal="left"/>
    </xf>
    <xf numFmtId="0" fontId="22" fillId="0" borderId="139" xfId="0" applyFont="1" applyBorder="1" applyAlignment="1">
      <alignment horizontal="left"/>
    </xf>
    <xf numFmtId="0" fontId="22" fillId="0" borderId="121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1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49" fontId="21" fillId="0" borderId="27" xfId="0" applyNumberFormat="1" applyFont="1" applyBorder="1" applyAlignment="1">
      <alignment horizontal="left"/>
    </xf>
    <xf numFmtId="49" fontId="21" fillId="0" borderId="20" xfId="0" applyNumberFormat="1" applyFont="1" applyBorder="1" applyAlignment="1">
      <alignment horizontal="left"/>
    </xf>
    <xf numFmtId="49" fontId="21" fillId="0" borderId="15" xfId="0" applyNumberFormat="1" applyFont="1" applyBorder="1" applyAlignment="1">
      <alignment horizontal="left"/>
    </xf>
    <xf numFmtId="0" fontId="22" fillId="0" borderId="86" xfId="0" applyFont="1" applyFill="1" applyBorder="1" applyAlignment="1">
      <alignment horizontal="left"/>
    </xf>
    <xf numFmtId="0" fontId="22" fillId="0" borderId="87" xfId="0" applyFont="1" applyFill="1" applyBorder="1" applyAlignment="1">
      <alignment horizontal="left"/>
    </xf>
    <xf numFmtId="0" fontId="22" fillId="0" borderId="140" xfId="0" applyFont="1" applyFill="1" applyBorder="1" applyAlignment="1">
      <alignment horizontal="left"/>
    </xf>
    <xf numFmtId="0" fontId="22" fillId="0" borderId="124" xfId="0" applyFont="1" applyFill="1" applyBorder="1" applyAlignment="1">
      <alignment horizontal="left"/>
    </xf>
    <xf numFmtId="0" fontId="22" fillId="0" borderId="118" xfId="0" applyFont="1" applyFill="1" applyBorder="1" applyAlignment="1">
      <alignment horizontal="left"/>
    </xf>
    <xf numFmtId="0" fontId="22" fillId="0" borderId="74" xfId="0" applyFont="1" applyFill="1" applyBorder="1" applyAlignment="1">
      <alignment horizontal="left"/>
    </xf>
    <xf numFmtId="0" fontId="21" fillId="0" borderId="69" xfId="0" applyFont="1" applyBorder="1" applyAlignment="1">
      <alignment horizontal="left"/>
    </xf>
    <xf numFmtId="0" fontId="21" fillId="0" borderId="83" xfId="0" applyFont="1" applyBorder="1" applyAlignment="1">
      <alignment horizontal="left"/>
    </xf>
    <xf numFmtId="0" fontId="21" fillId="0" borderId="77" xfId="0" applyFont="1" applyBorder="1" applyAlignment="1">
      <alignment horizontal="left"/>
    </xf>
    <xf numFmtId="0" fontId="22" fillId="0" borderId="114" xfId="0" applyFont="1" applyFill="1" applyBorder="1" applyAlignment="1">
      <alignment horizontal="left"/>
    </xf>
    <xf numFmtId="0" fontId="22" fillId="0" borderId="115" xfId="0" applyFont="1" applyFill="1" applyBorder="1" applyAlignment="1">
      <alignment horizontal="left"/>
    </xf>
    <xf numFmtId="0" fontId="22" fillId="0" borderId="97" xfId="0" applyFont="1" applyFill="1" applyBorder="1" applyAlignment="1">
      <alignment horizontal="left"/>
    </xf>
    <xf numFmtId="0" fontId="22" fillId="0" borderId="141" xfId="0" applyFont="1" applyFill="1" applyBorder="1" applyAlignment="1">
      <alignment horizontal="center"/>
    </xf>
    <xf numFmtId="0" fontId="22" fillId="0" borderId="131" xfId="0" applyFont="1" applyFill="1" applyBorder="1" applyAlignment="1">
      <alignment horizontal="center"/>
    </xf>
    <xf numFmtId="0" fontId="22" fillId="0" borderId="70" xfId="0" applyFont="1" applyFill="1" applyBorder="1" applyAlignment="1">
      <alignment horizontal="center"/>
    </xf>
    <xf numFmtId="0" fontId="22" fillId="0" borderId="14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76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88" xfId="0" applyFont="1" applyFill="1" applyBorder="1" applyAlignment="1">
      <alignment horizontal="left"/>
    </xf>
    <xf numFmtId="0" fontId="26" fillId="0" borderId="86" xfId="0" applyFont="1" applyFill="1" applyBorder="1" applyAlignment="1">
      <alignment horizontal="center"/>
    </xf>
    <xf numFmtId="0" fontId="26" fillId="0" borderId="87" xfId="0" applyFont="1" applyFill="1" applyBorder="1" applyAlignment="1">
      <alignment horizontal="center"/>
    </xf>
    <xf numFmtId="0" fontId="26" fillId="0" borderId="88" xfId="0" applyFont="1" applyFill="1" applyBorder="1" applyAlignment="1">
      <alignment horizontal="center"/>
    </xf>
    <xf numFmtId="0" fontId="22" fillId="0" borderId="132" xfId="0" applyFont="1" applyBorder="1" applyAlignment="1">
      <alignment horizontal="left"/>
    </xf>
    <xf numFmtId="0" fontId="22" fillId="0" borderId="110" xfId="0" applyFont="1" applyBorder="1" applyAlignment="1">
      <alignment horizontal="left"/>
    </xf>
    <xf numFmtId="0" fontId="22" fillId="0" borderId="63" xfId="0" applyFont="1" applyBorder="1" applyAlignment="1">
      <alignment horizontal="left"/>
    </xf>
    <xf numFmtId="0" fontId="21" fillId="0" borderId="143" xfId="0" applyFont="1" applyFill="1" applyBorder="1" applyAlignment="1">
      <alignment horizontal="left"/>
    </xf>
    <xf numFmtId="0" fontId="21" fillId="0" borderId="144" xfId="0" applyFont="1" applyFill="1" applyBorder="1" applyAlignment="1">
      <alignment horizontal="left"/>
    </xf>
    <xf numFmtId="0" fontId="21" fillId="0" borderId="86" xfId="0" applyFont="1" applyBorder="1" applyAlignment="1">
      <alignment horizontal="left"/>
    </xf>
    <xf numFmtId="0" fontId="21" fillId="0" borderId="87" xfId="0" applyFont="1" applyBorder="1" applyAlignment="1">
      <alignment horizontal="left"/>
    </xf>
    <xf numFmtId="0" fontId="21" fillId="0" borderId="88" xfId="0" applyFont="1" applyBorder="1" applyAlignment="1">
      <alignment horizontal="left"/>
    </xf>
    <xf numFmtId="0" fontId="22" fillId="0" borderId="116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145" xfId="0" applyFont="1" applyBorder="1" applyAlignment="1">
      <alignment horizontal="left"/>
    </xf>
    <xf numFmtId="14" fontId="21" fillId="0" borderId="21" xfId="0" applyNumberFormat="1" applyFont="1" applyBorder="1" applyAlignment="1">
      <alignment horizontal="center"/>
    </xf>
    <xf numFmtId="0" fontId="22" fillId="0" borderId="146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22" fillId="0" borderId="147" xfId="0" applyFont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_Sheet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17</xdr:row>
      <xdr:rowOff>0</xdr:rowOff>
    </xdr:from>
    <xdr:to>
      <xdr:col>63</xdr:col>
      <xdr:colOff>0</xdr:colOff>
      <xdr:row>17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3574375" y="5353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857250</xdr:colOff>
      <xdr:row>9</xdr:row>
      <xdr:rowOff>114300</xdr:rowOff>
    </xdr:from>
    <xdr:to>
      <xdr:col>25</xdr:col>
      <xdr:colOff>466725</xdr:colOff>
      <xdr:row>21</xdr:row>
      <xdr:rowOff>142875</xdr:rowOff>
    </xdr:to>
    <xdr:pic>
      <xdr:nvPicPr>
        <xdr:cNvPr id="2" name="Obrázok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476500"/>
          <a:ext cx="511492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na%20M\NBS\Vykazy%20EIC\2021q2\bil_2_20210331_S2710090013_ver1_VK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%20na%20M\NBS\Vykazy%20EIC\2021q4\bil_2_S2710090013_ver1_VK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%20na%20M\NBS\Vykazy%20EIC\2022q2\bil_2_S2710090013_ver1_VK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%20na%20M\NBS\Vykazy%20EIC\2023q2\cash-mesacne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nology\Data\X%20na%20M\NBS\Vykazy%20EIC\2023q2\I2_03_S2710090013_ver1_VK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nology\Data\X%20na%20M\NBS\Vykazy%20EIC\2023q2\I2_04_S2710090013_ver1_VK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nology\data\X%20na%20M\NBS\Vykazy%20EIC\2023q2\bil_1_S2710090013_ver1_VK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AD"/>
      <sheetName val="UR_EKOSEK"/>
      <sheetName val="ZAKLAD_OP"/>
    </sheetNames>
    <definedNames>
      <definedName name="vypl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KLAD"/>
      <sheetName val="UR_EKOSEK"/>
      <sheetName val="ZAKLAD_OP"/>
    </sheetNames>
    <definedNames>
      <definedName name="vypl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KLAD"/>
      <sheetName val="UR_EKOSEK"/>
      <sheetName val="ZAKLAD_OP"/>
    </sheetNames>
    <definedNames>
      <definedName name="vypl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astav"/>
      <sheetName val="tbl"/>
      <sheetName val="Data"/>
      <sheetName val="upr"/>
      <sheetName val="mes"/>
      <sheetName val="mes_EUR"/>
      <sheetName val="DZ"/>
      <sheetName val="cash"/>
      <sheetName val="aum"/>
      <sheetName val="orders"/>
      <sheetName val="TA"/>
      <sheetName val="Vykazy"/>
      <sheetName val="eurofxref-hist"/>
    </sheetNames>
    <sheetDataSet>
      <sheetData sheetId="0">
        <row r="7">
          <cell r="B7">
            <v>45107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_03_00_1"/>
    </sheetNames>
    <sheetDataSet>
      <sheetData sheetId="0">
        <row r="5">
          <cell r="C5">
            <v>130000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_04_00_1"/>
    </sheetNames>
    <sheetDataSet>
      <sheetData sheetId="0">
        <row r="5">
          <cell r="D5">
            <v>273000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AKLAD"/>
      <sheetName val="RT"/>
      <sheetName val="DO"/>
      <sheetName val="ZD"/>
    </sheetNames>
    <sheetDataSet>
      <sheetData sheetId="0">
        <row r="95">
          <cell r="H95">
            <v>261</v>
          </cell>
        </row>
        <row r="190">
          <cell r="D190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BL140"/>
  <sheetViews>
    <sheetView showGridLines="0" zoomScalePageLayoutView="0" workbookViewId="0" topLeftCell="C11">
      <selection activeCell="P5" sqref="P5:Y5"/>
    </sheetView>
  </sheetViews>
  <sheetFormatPr defaultColWidth="9.140625" defaultRowHeight="12.75"/>
  <cols>
    <col min="1" max="1" width="23.421875" style="1" customWidth="1"/>
    <col min="2" max="2" width="0.2890625" style="1" customWidth="1"/>
    <col min="3" max="3" width="0.71875" style="1" customWidth="1"/>
    <col min="4" max="4" width="3.00390625" style="1" customWidth="1"/>
    <col min="5" max="6" width="1.1484375" style="1" customWidth="1"/>
    <col min="7" max="7" width="0.85546875" style="1" customWidth="1"/>
    <col min="8" max="8" width="2.7109375" style="1" hidden="1" customWidth="1"/>
    <col min="9" max="9" width="13.00390625" style="1" customWidth="1"/>
    <col min="10" max="14" width="1.1484375" style="1" customWidth="1"/>
    <col min="15" max="15" width="2.7109375" style="1" customWidth="1"/>
    <col min="16" max="16" width="21.7109375" style="1" customWidth="1"/>
    <col min="17" max="17" width="1.28515625" style="1" customWidth="1"/>
    <col min="18" max="20" width="1.1484375" style="1" customWidth="1"/>
    <col min="21" max="21" width="2.7109375" style="1" customWidth="1"/>
    <col min="22" max="22" width="22.28125" style="1" customWidth="1"/>
    <col min="23" max="23" width="2.28125" style="1" customWidth="1"/>
    <col min="24" max="24" width="1.7109375" style="1" customWidth="1"/>
    <col min="25" max="25" width="5.7109375" style="1" customWidth="1"/>
    <col min="26" max="26" width="18.421875" style="1" customWidth="1"/>
    <col min="27" max="27" width="13.00390625" style="1" customWidth="1"/>
    <col min="28" max="28" width="21.7109375" style="1" customWidth="1"/>
    <col min="29" max="29" width="2.28125" style="1" customWidth="1"/>
    <col min="30" max="30" width="2.00390625" style="1" customWidth="1"/>
    <col min="31" max="32" width="1.1484375" style="1" customWidth="1"/>
    <col min="33" max="33" width="0.2890625" style="1" customWidth="1"/>
    <col min="34" max="34" width="21.7109375" style="1" customWidth="1"/>
    <col min="35" max="38" width="1.1484375" style="1" customWidth="1"/>
    <col min="39" max="39" width="2.7109375" style="1" customWidth="1"/>
    <col min="40" max="40" width="21.7109375" style="1" customWidth="1"/>
    <col min="41" max="44" width="1.1484375" style="1" customWidth="1"/>
    <col min="45" max="45" width="2.7109375" style="1" customWidth="1"/>
    <col min="46" max="46" width="21.7109375" style="1" customWidth="1"/>
    <col min="47" max="47" width="1.1484375" style="1" customWidth="1"/>
    <col min="48" max="48" width="0.13671875" style="1" customWidth="1"/>
    <col min="49" max="50" width="1.1484375" style="1" hidden="1" customWidth="1"/>
    <col min="51" max="51" width="3.00390625" style="1" customWidth="1"/>
    <col min="52" max="52" width="21.7109375" style="1" customWidth="1"/>
    <col min="53" max="56" width="1.1484375" style="1" customWidth="1"/>
    <col min="57" max="57" width="2.7109375" style="1" customWidth="1"/>
    <col min="58" max="58" width="21.7109375" style="1" customWidth="1"/>
    <col min="59" max="16384" width="9.140625" style="1" customWidth="1"/>
  </cols>
  <sheetData>
    <row r="1" spans="9:40" ht="19.5" customHeight="1"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N1" s="4"/>
    </row>
    <row r="2" spans="3:38" ht="25.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77"/>
      <c r="O2" s="277"/>
      <c r="P2" s="388" t="s">
        <v>209</v>
      </c>
      <c r="Q2" s="388"/>
      <c r="R2" s="388"/>
      <c r="S2" s="388"/>
      <c r="T2" s="388"/>
      <c r="U2" s="388"/>
      <c r="V2" s="388"/>
      <c r="W2" s="388"/>
      <c r="X2" s="388"/>
      <c r="Y2" s="388"/>
      <c r="Z2" s="6"/>
      <c r="AA2" s="6"/>
      <c r="AB2" s="5"/>
      <c r="AC2" s="6"/>
      <c r="AD2" s="6"/>
      <c r="AE2" s="6"/>
      <c r="AF2" s="6"/>
      <c r="AG2" s="6"/>
      <c r="AH2" s="6" t="s">
        <v>72</v>
      </c>
      <c r="AI2" s="6"/>
      <c r="AJ2" s="7"/>
      <c r="AK2" s="7"/>
      <c r="AL2" s="7"/>
    </row>
    <row r="3" spans="3:38" ht="24.75" customHeight="1">
      <c r="C3" s="389" t="s">
        <v>545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5"/>
      <c r="AC3" s="6"/>
      <c r="AD3" s="6"/>
      <c r="AE3" s="6"/>
      <c r="AF3" s="6"/>
      <c r="AG3" s="6"/>
      <c r="AH3" s="6"/>
      <c r="AI3" s="6"/>
      <c r="AJ3" s="7"/>
      <c r="AK3" s="7"/>
      <c r="AL3" s="7"/>
    </row>
    <row r="4" spans="3:38" ht="16.5" customHeight="1"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401" t="s">
        <v>213</v>
      </c>
      <c r="Q4" s="401"/>
      <c r="R4" s="401"/>
      <c r="S4" s="401"/>
      <c r="T4" s="401"/>
      <c r="U4" s="401"/>
      <c r="V4" s="401"/>
      <c r="W4" s="401"/>
      <c r="X4" s="401"/>
      <c r="Y4" s="401"/>
      <c r="Z4" s="293"/>
      <c r="AA4" s="293"/>
      <c r="AB4" s="5"/>
      <c r="AC4" s="6"/>
      <c r="AD4" s="6"/>
      <c r="AE4" s="6"/>
      <c r="AF4" s="6"/>
      <c r="AG4" s="6"/>
      <c r="AH4" s="6"/>
      <c r="AI4" s="6"/>
      <c r="AJ4" s="7"/>
      <c r="AK4" s="7"/>
      <c r="AL4" s="7"/>
    </row>
    <row r="5" spans="3:38" ht="28.5" customHeight="1" thickBo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401">
        <v>45107</v>
      </c>
      <c r="Q5" s="401"/>
      <c r="R5" s="401"/>
      <c r="S5" s="401"/>
      <c r="T5" s="401"/>
      <c r="U5" s="401"/>
      <c r="V5" s="401"/>
      <c r="W5" s="401"/>
      <c r="X5" s="401"/>
      <c r="Y5" s="401"/>
      <c r="Z5" s="7"/>
      <c r="AA5" s="7"/>
      <c r="AB5" s="5"/>
      <c r="AC5" s="6"/>
      <c r="AD5" s="6"/>
      <c r="AE5" s="6"/>
      <c r="AF5" s="6"/>
      <c r="AG5" s="6"/>
      <c r="AH5" s="6"/>
      <c r="AI5" s="6"/>
      <c r="AJ5" s="7"/>
      <c r="AK5" s="7"/>
      <c r="AL5" s="7"/>
    </row>
    <row r="6" spans="4:38" ht="14.25" customHeight="1">
      <c r="D6" s="34"/>
      <c r="E6" s="34"/>
      <c r="F6" s="34"/>
      <c r="G6" s="34"/>
      <c r="H6" s="34"/>
      <c r="I6" s="278"/>
      <c r="J6" s="279"/>
      <c r="K6" s="279"/>
      <c r="L6" s="279"/>
      <c r="M6" s="279"/>
      <c r="N6" s="279"/>
      <c r="O6" s="279"/>
      <c r="P6" s="280"/>
      <c r="Q6" s="280"/>
      <c r="R6" s="280"/>
      <c r="S6" s="280"/>
      <c r="T6" s="280"/>
      <c r="U6" s="280"/>
      <c r="V6" s="281"/>
      <c r="W6" s="281"/>
      <c r="X6" s="281"/>
      <c r="Y6" s="281"/>
      <c r="Z6" s="282"/>
      <c r="AA6" s="54"/>
      <c r="AC6" s="54"/>
      <c r="AD6" s="6"/>
      <c r="AE6" s="6"/>
      <c r="AF6" s="6"/>
      <c r="AG6" s="6"/>
      <c r="AH6" s="6"/>
      <c r="AI6" s="6"/>
      <c r="AJ6" s="7"/>
      <c r="AK6" s="7"/>
      <c r="AL6" s="7"/>
    </row>
    <row r="7" spans="1:40" ht="18.75" customHeight="1" thickBot="1">
      <c r="A7" s="275"/>
      <c r="B7" s="275"/>
      <c r="C7" s="275"/>
      <c r="D7" s="276"/>
      <c r="E7" s="276"/>
      <c r="F7" s="276"/>
      <c r="G7" s="276"/>
      <c r="H7" s="276"/>
      <c r="I7" s="283"/>
      <c r="J7" s="284" t="s">
        <v>163</v>
      </c>
      <c r="K7" s="284"/>
      <c r="L7" s="284"/>
      <c r="M7" s="284"/>
      <c r="N7" s="285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7"/>
      <c r="AI7" s="6"/>
      <c r="AJ7" s="7"/>
      <c r="AK7" s="7"/>
      <c r="AL7" s="7"/>
      <c r="AM7" s="7"/>
      <c r="AN7" s="7"/>
    </row>
    <row r="8" spans="1:40" ht="16.5" customHeight="1">
      <c r="A8" s="7"/>
      <c r="B8" s="7"/>
      <c r="C8" s="7"/>
      <c r="D8" s="7"/>
      <c r="E8" s="7"/>
      <c r="F8" s="7"/>
      <c r="G8" s="7"/>
      <c r="H8" s="7"/>
      <c r="P8" s="56"/>
      <c r="AC8" s="6"/>
      <c r="AD8" s="6"/>
      <c r="AE8" s="6"/>
      <c r="AF8" s="6"/>
      <c r="AG8" s="39"/>
      <c r="AH8" s="39"/>
      <c r="AI8" s="6"/>
      <c r="AJ8" s="7"/>
      <c r="AK8" s="7"/>
      <c r="AL8" s="7"/>
      <c r="AM8" s="7"/>
      <c r="AN8" s="7"/>
    </row>
    <row r="9" spans="1:40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6"/>
      <c r="AD9" s="6"/>
      <c r="AE9" s="6"/>
      <c r="AF9" s="6"/>
      <c r="AG9" s="6"/>
      <c r="AH9" s="8"/>
      <c r="AI9" s="6"/>
      <c r="AJ9" s="7"/>
      <c r="AK9" s="7"/>
      <c r="AL9" s="7"/>
      <c r="AM9" s="7"/>
      <c r="AN9" s="7"/>
    </row>
    <row r="10" spans="1:40" ht="17.25" customHeight="1">
      <c r="A10" s="7"/>
      <c r="B10" s="7"/>
      <c r="C10" s="7"/>
      <c r="D10" s="7"/>
      <c r="E10" s="7"/>
      <c r="F10" s="7"/>
      <c r="G10" s="7"/>
      <c r="H10" s="7"/>
      <c r="I10" s="40"/>
      <c r="J10" s="40"/>
      <c r="K10" s="47"/>
      <c r="L10" s="47"/>
      <c r="M10" s="47"/>
      <c r="N10" s="47"/>
      <c r="O10" s="32"/>
      <c r="P10" s="57"/>
      <c r="Q10" s="32"/>
      <c r="R10" s="48"/>
      <c r="S10" s="48"/>
      <c r="T10" s="48"/>
      <c r="U10" s="7"/>
      <c r="V10" s="7"/>
      <c r="W10" s="7"/>
      <c r="X10" s="7"/>
      <c r="Y10" s="7"/>
      <c r="Z10" s="7"/>
      <c r="AA10" s="7"/>
      <c r="AB10" s="6"/>
      <c r="AC10" s="7"/>
      <c r="AD10" s="7"/>
      <c r="AE10" s="7"/>
      <c r="AF10" s="7"/>
      <c r="AG10" s="7"/>
      <c r="AH10" s="9"/>
      <c r="AI10" s="6"/>
      <c r="AJ10" s="7"/>
      <c r="AK10" s="7"/>
      <c r="AL10" s="7"/>
      <c r="AM10" s="7"/>
      <c r="AN10" s="7"/>
    </row>
    <row r="11" spans="1:40" ht="141" customHeight="1">
      <c r="A11" s="7"/>
      <c r="B11" s="7"/>
      <c r="C11" s="7"/>
      <c r="D11" s="7"/>
      <c r="E11" s="7"/>
      <c r="F11" s="7"/>
      <c r="G11" s="7"/>
      <c r="H11" s="7"/>
      <c r="I11" s="41"/>
      <c r="J11" s="6"/>
      <c r="K11" s="49"/>
      <c r="L11" s="49"/>
      <c r="M11" s="49"/>
      <c r="N11" s="49"/>
      <c r="O11" s="51"/>
      <c r="P11" s="51"/>
      <c r="Q11" s="51"/>
      <c r="R11" s="49"/>
      <c r="S11" s="49"/>
      <c r="T11" s="49"/>
      <c r="U11" s="6"/>
      <c r="V11" s="6"/>
      <c r="W11" s="6"/>
      <c r="X11" s="6"/>
      <c r="Y11" s="6"/>
      <c r="Z11" s="6"/>
      <c r="AA11" s="6"/>
      <c r="AB11" s="6"/>
      <c r="AC11" s="7"/>
      <c r="AD11" s="7"/>
      <c r="AE11" s="7"/>
      <c r="AF11" s="7"/>
      <c r="AG11" s="10"/>
      <c r="AH11" s="10"/>
      <c r="AI11" s="7"/>
      <c r="AJ11" s="7"/>
      <c r="AK11" s="8"/>
      <c r="AL11" s="10"/>
      <c r="AM11" s="7"/>
      <c r="AN11" s="7"/>
    </row>
    <row r="12" spans="1:40" ht="14.25" customHeight="1">
      <c r="A12" s="7"/>
      <c r="B12" s="7"/>
      <c r="C12" s="7"/>
      <c r="D12" s="7"/>
      <c r="E12" s="7"/>
      <c r="F12" s="7"/>
      <c r="G12" s="7"/>
      <c r="H12" s="7"/>
      <c r="I12" s="57"/>
      <c r="J12" s="42"/>
      <c r="K12" s="50"/>
      <c r="L12" s="50"/>
      <c r="M12" s="50"/>
      <c r="N12" s="50"/>
      <c r="O12" s="52"/>
      <c r="P12" s="52"/>
      <c r="Q12" s="52"/>
      <c r="R12" s="50"/>
      <c r="S12" s="50"/>
      <c r="T12" s="50"/>
      <c r="U12" s="42"/>
      <c r="V12" s="58"/>
      <c r="W12" s="42"/>
      <c r="X12" s="42"/>
      <c r="Y12" s="42"/>
      <c r="Z12" s="42"/>
      <c r="AA12" s="42"/>
      <c r="AB12" s="7"/>
      <c r="AC12" s="6"/>
      <c r="AD12" s="6"/>
      <c r="AE12" s="6"/>
      <c r="AF12" s="6"/>
      <c r="AG12" s="6"/>
      <c r="AH12" s="7"/>
      <c r="AI12" s="10"/>
      <c r="AJ12" s="7"/>
      <c r="AK12" s="7"/>
      <c r="AL12" s="7"/>
      <c r="AM12" s="7"/>
      <c r="AN12" s="7"/>
    </row>
    <row r="13" spans="1:40" ht="12.75" customHeight="1">
      <c r="A13" s="7"/>
      <c r="B13" s="7"/>
      <c r="C13" s="7"/>
      <c r="D13" s="7"/>
      <c r="E13" s="7"/>
      <c r="F13" s="7"/>
      <c r="G13" s="7"/>
      <c r="H13" s="7"/>
      <c r="I13" s="7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7"/>
      <c r="AC13" s="6"/>
      <c r="AD13" s="6"/>
      <c r="AE13" s="6"/>
      <c r="AF13" s="6"/>
      <c r="AG13" s="6"/>
      <c r="AH13" s="7"/>
      <c r="AI13" s="10"/>
      <c r="AJ13" s="7"/>
      <c r="AK13" s="7"/>
      <c r="AL13" s="7"/>
      <c r="AM13" s="7"/>
      <c r="AN13" s="7"/>
    </row>
    <row r="14" spans="9:50" s="7" customFormat="1" ht="12.75" customHeight="1">
      <c r="I14" s="5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53"/>
      <c r="W14" s="6"/>
      <c r="X14" s="6"/>
      <c r="Y14" s="6"/>
      <c r="Z14" s="6"/>
      <c r="AA14" s="6"/>
      <c r="AB14" s="6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0:50" s="7" customFormat="1" ht="12.75" customHeight="1"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64" ht="15" customHeight="1">
      <c r="A16" s="7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  <c r="N16" s="6"/>
      <c r="O16" s="7"/>
      <c r="P16" s="43"/>
      <c r="Q16" s="43"/>
      <c r="R16" s="43"/>
      <c r="S16" s="43"/>
      <c r="T16" s="43"/>
      <c r="U16" s="43"/>
      <c r="V16" s="43"/>
      <c r="W16" s="7"/>
      <c r="X16" s="7"/>
      <c r="Y16" s="11"/>
      <c r="Z16" s="11"/>
      <c r="AA16" s="11"/>
      <c r="AB16" s="11"/>
      <c r="AC16" s="6"/>
      <c r="AD16" s="6"/>
      <c r="AE16" s="6"/>
      <c r="AF16" s="6"/>
      <c r="AG16" s="6"/>
      <c r="AH16" s="6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L16" s="7"/>
    </row>
    <row r="17" spans="10:34" s="7" customFormat="1" ht="9.75" customHeight="1">
      <c r="J17" s="6"/>
      <c r="K17" s="6"/>
      <c r="L17" s="6"/>
      <c r="M17" s="6"/>
      <c r="N17" s="6"/>
      <c r="P17" s="43"/>
      <c r="Q17" s="43"/>
      <c r="R17" s="43"/>
      <c r="S17" s="43"/>
      <c r="T17" s="43"/>
      <c r="U17" s="43"/>
      <c r="V17" s="43"/>
      <c r="Y17" s="11"/>
      <c r="Z17" s="11"/>
      <c r="AA17" s="11"/>
      <c r="AB17" s="11"/>
      <c r="AC17" s="6"/>
      <c r="AD17" s="6"/>
      <c r="AE17" s="6"/>
      <c r="AF17" s="6"/>
      <c r="AG17" s="6"/>
      <c r="AH17" s="6"/>
    </row>
    <row r="18" spans="10:34" s="7" customFormat="1" ht="12.75" customHeight="1">
      <c r="J18" s="6"/>
      <c r="K18" s="6"/>
      <c r="L18" s="6"/>
      <c r="M18" s="6"/>
      <c r="N18" s="6"/>
      <c r="AB18" s="51"/>
      <c r="AC18" s="6"/>
      <c r="AD18" s="6"/>
      <c r="AE18" s="6"/>
      <c r="AF18" s="6"/>
      <c r="AG18" s="6"/>
      <c r="AH18" s="6"/>
    </row>
    <row r="19" spans="1:58" ht="13.5" customHeight="1">
      <c r="A19" s="7"/>
      <c r="B19" s="7"/>
      <c r="C19" s="7"/>
      <c r="D19" s="7"/>
      <c r="E19" s="7"/>
      <c r="F19" s="7"/>
      <c r="G19" s="7"/>
      <c r="H19" s="7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51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Q19" s="11"/>
      <c r="AR19" s="11"/>
      <c r="AS19" s="11"/>
      <c r="AT19" s="12"/>
      <c r="AU19" s="11"/>
      <c r="AV19" s="11"/>
      <c r="AW19" s="11"/>
      <c r="AX19" s="11"/>
      <c r="AY19" s="13"/>
      <c r="AZ19" s="13"/>
      <c r="BA19" s="11"/>
      <c r="BB19" s="11"/>
      <c r="BC19" s="11"/>
      <c r="BD19" s="11"/>
      <c r="BE19" s="11"/>
      <c r="BF19" s="12"/>
    </row>
    <row r="20" spans="1:58" s="14" customFormat="1" ht="15" customHeight="1">
      <c r="A20" s="16"/>
      <c r="B20" s="16"/>
      <c r="C20" s="16"/>
      <c r="D20" s="16"/>
      <c r="E20" s="16"/>
      <c r="F20" s="16"/>
      <c r="G20" s="16"/>
      <c r="H20" s="44"/>
      <c r="I20" s="57"/>
      <c r="J20" s="6"/>
      <c r="K20" s="6"/>
      <c r="L20" s="6"/>
      <c r="M20" s="6"/>
      <c r="N20" s="6"/>
      <c r="O20" s="6"/>
      <c r="P20" s="51"/>
      <c r="Q20" s="6"/>
      <c r="R20" s="6"/>
      <c r="S20" s="6"/>
      <c r="T20" s="6"/>
      <c r="U20" s="6"/>
      <c r="V20" s="51"/>
      <c r="W20" s="6"/>
      <c r="X20" s="6"/>
      <c r="Y20" s="6"/>
      <c r="Z20" s="6"/>
      <c r="AA20" s="6"/>
      <c r="AB20" s="51"/>
      <c r="AC20" s="15"/>
      <c r="AD20" s="15"/>
      <c r="AE20" s="15"/>
      <c r="AF20" s="15"/>
      <c r="AG20" s="35"/>
      <c r="AH20" s="10"/>
      <c r="AI20" s="15"/>
      <c r="AJ20" s="15"/>
      <c r="AK20" s="15"/>
      <c r="AL20" s="17"/>
      <c r="AM20" s="17"/>
      <c r="AN20" s="12"/>
      <c r="AO20" s="12"/>
      <c r="AQ20" s="17"/>
      <c r="AR20" s="17"/>
      <c r="AS20" s="17"/>
      <c r="AT20" s="12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2"/>
    </row>
    <row r="21" spans="1:58" s="14" customFormat="1" ht="15.75" customHeight="1">
      <c r="A21" s="16"/>
      <c r="B21" s="16"/>
      <c r="C21" s="16"/>
      <c r="D21" s="16"/>
      <c r="E21" s="16"/>
      <c r="F21" s="16"/>
      <c r="G21" s="16"/>
      <c r="H21" s="1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57"/>
      <c r="AC21" s="15"/>
      <c r="AD21" s="15"/>
      <c r="AE21" s="15"/>
      <c r="AF21" s="15"/>
      <c r="AG21" s="10"/>
      <c r="AH21" s="10"/>
      <c r="AI21" s="15"/>
      <c r="AJ21" s="15"/>
      <c r="AK21" s="15"/>
      <c r="AL21" s="17"/>
      <c r="AM21" s="17"/>
      <c r="AN21" s="12"/>
      <c r="AO21" s="12"/>
      <c r="AQ21" s="17"/>
      <c r="AR21" s="17"/>
      <c r="AS21" s="17"/>
      <c r="AT21" s="17"/>
      <c r="AU21" s="17"/>
      <c r="AV21" s="17"/>
      <c r="AW21" s="17"/>
      <c r="AX21" s="17"/>
      <c r="AY21" s="17"/>
      <c r="AZ21" s="12"/>
      <c r="BA21" s="17"/>
      <c r="BB21" s="17"/>
      <c r="BC21" s="17"/>
      <c r="BD21" s="17"/>
      <c r="BE21" s="17"/>
      <c r="BF21" s="17"/>
    </row>
    <row r="22" spans="1:58" s="14" customFormat="1" ht="15" customHeight="1">
      <c r="A22" s="16"/>
      <c r="B22" s="16"/>
      <c r="C22" s="16"/>
      <c r="D22" s="16"/>
      <c r="E22" s="16"/>
      <c r="F22" s="16"/>
      <c r="G22" s="16"/>
      <c r="H22" s="16"/>
      <c r="I22" s="10"/>
      <c r="J22" s="15"/>
      <c r="K22" s="15"/>
      <c r="L22" s="15"/>
      <c r="M22" s="15"/>
      <c r="N22" s="16"/>
      <c r="O22" s="44"/>
      <c r="P22" s="10"/>
      <c r="Q22" s="16"/>
      <c r="R22" s="16"/>
      <c r="S22" s="16"/>
      <c r="T22" s="16"/>
      <c r="U22" s="44"/>
      <c r="V22" s="44"/>
      <c r="W22" s="15"/>
      <c r="X22" s="15"/>
      <c r="Y22" s="15"/>
      <c r="Z22" s="15"/>
      <c r="AA22" s="35"/>
      <c r="AB22" s="54"/>
      <c r="AC22" s="15"/>
      <c r="AD22" s="15"/>
      <c r="AE22" s="15"/>
      <c r="AF22" s="15"/>
      <c r="AG22" s="15"/>
      <c r="AH22" s="15"/>
      <c r="AI22" s="15"/>
      <c r="AJ22" s="15"/>
      <c r="AK22" s="15"/>
      <c r="AL22" s="17"/>
      <c r="AM22" s="17"/>
      <c r="AN22" s="12"/>
      <c r="AO22" s="12"/>
      <c r="AQ22" s="17"/>
      <c r="AR22" s="17"/>
      <c r="AS22" s="17"/>
      <c r="AT22" s="12"/>
      <c r="AU22" s="17"/>
      <c r="AV22" s="17"/>
      <c r="AW22" s="17"/>
      <c r="AX22" s="17"/>
      <c r="AY22" s="17"/>
      <c r="AZ22" s="12"/>
      <c r="BA22" s="17"/>
      <c r="BB22" s="17"/>
      <c r="BC22" s="17"/>
      <c r="BD22" s="17"/>
      <c r="BE22" s="17"/>
      <c r="BF22" s="12"/>
    </row>
    <row r="23" spans="1:58" s="14" customFormat="1" ht="12" customHeight="1">
      <c r="A23" s="16"/>
      <c r="B23" s="16"/>
      <c r="C23" s="16"/>
      <c r="D23" s="16"/>
      <c r="E23" s="16"/>
      <c r="F23" s="16"/>
      <c r="G23" s="16"/>
      <c r="H23" s="16"/>
      <c r="I23" s="10"/>
      <c r="J23" s="15"/>
      <c r="K23" s="15"/>
      <c r="L23" s="15"/>
      <c r="M23" s="15"/>
      <c r="N23" s="16"/>
      <c r="O23" s="10"/>
      <c r="P23" s="10"/>
      <c r="Q23" s="16"/>
      <c r="R23" s="16"/>
      <c r="S23" s="16"/>
      <c r="T23" s="16"/>
      <c r="U23" s="44"/>
      <c r="V23" s="44"/>
      <c r="W23" s="15"/>
      <c r="X23" s="15"/>
      <c r="Y23" s="15"/>
      <c r="Z23" s="15"/>
      <c r="AA23" s="10"/>
      <c r="AB23" s="54"/>
      <c r="AC23" s="15"/>
      <c r="AD23" s="15"/>
      <c r="AE23" s="15"/>
      <c r="AF23" s="15"/>
      <c r="AG23" s="15"/>
      <c r="AH23" s="15"/>
      <c r="AI23" s="15"/>
      <c r="AJ23" s="15"/>
      <c r="AK23" s="15"/>
      <c r="AL23" s="7"/>
      <c r="AM23" s="7"/>
      <c r="AN23" s="16"/>
      <c r="AO23" s="7"/>
      <c r="AP23" s="7"/>
      <c r="AQ23" s="17"/>
      <c r="AR23" s="17"/>
      <c r="AS23" s="17"/>
      <c r="AT23" s="12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2"/>
    </row>
    <row r="24" spans="1:58" s="14" customFormat="1" ht="17.25" customHeight="1">
      <c r="A24" s="16"/>
      <c r="B24" s="16"/>
      <c r="C24" s="16"/>
      <c r="D24" s="16"/>
      <c r="E24" s="16"/>
      <c r="F24" s="16"/>
      <c r="G24" s="16"/>
      <c r="H24" s="16"/>
      <c r="I24" s="16"/>
      <c r="J24" s="15"/>
      <c r="K24" s="15"/>
      <c r="L24" s="15"/>
      <c r="M24" s="15"/>
      <c r="N24" s="16"/>
      <c r="O24" s="15"/>
      <c r="P24" s="15"/>
      <c r="Q24" s="16"/>
      <c r="R24" s="16"/>
      <c r="S24" s="16"/>
      <c r="T24" s="16"/>
      <c r="U24" s="15"/>
      <c r="V24" s="15"/>
      <c r="W24" s="15"/>
      <c r="X24" s="15"/>
      <c r="Y24" s="15"/>
      <c r="Z24" s="15"/>
      <c r="AA24" s="15"/>
      <c r="AB24" s="57"/>
      <c r="AC24" s="16"/>
      <c r="AD24" s="16"/>
      <c r="AE24" s="16"/>
      <c r="AF24" s="16"/>
      <c r="AG24" s="16"/>
      <c r="AH24" s="16"/>
      <c r="AI24" s="16"/>
      <c r="AJ24" s="16"/>
      <c r="AK24" s="16"/>
      <c r="AL24" s="15"/>
      <c r="AM24" s="15"/>
      <c r="AN24" s="18"/>
      <c r="AO24" s="15"/>
      <c r="AP24" s="15"/>
      <c r="AQ24" s="17"/>
      <c r="AR24" s="17"/>
      <c r="AS24" s="17"/>
      <c r="AT24" s="17"/>
      <c r="AU24" s="17"/>
      <c r="AV24" s="17"/>
      <c r="AW24" s="17"/>
      <c r="AX24" s="17"/>
      <c r="AY24" s="17"/>
      <c r="AZ24" s="12"/>
      <c r="BA24" s="17"/>
      <c r="BB24" s="17"/>
      <c r="BC24" s="17"/>
      <c r="BD24" s="17"/>
      <c r="BE24" s="17"/>
      <c r="BF24" s="17"/>
    </row>
    <row r="25" spans="1:58" s="14" customFormat="1" ht="23.25" customHeight="1">
      <c r="A25" s="16"/>
      <c r="B25" s="16"/>
      <c r="C25" s="16"/>
      <c r="D25" s="16"/>
      <c r="E25" s="16"/>
      <c r="F25" s="16"/>
      <c r="G25" s="16"/>
      <c r="H25" s="16"/>
      <c r="I25" s="21"/>
      <c r="J25" s="16"/>
      <c r="K25" s="19"/>
      <c r="L25" s="16"/>
      <c r="M25" s="16"/>
      <c r="N25" s="16"/>
      <c r="O25" s="16"/>
      <c r="P25" s="10"/>
      <c r="Q25" s="16"/>
      <c r="R25" s="16"/>
      <c r="S25" s="16"/>
      <c r="T25" s="16"/>
      <c r="U25" s="16"/>
      <c r="V25" s="10"/>
      <c r="W25" s="16"/>
      <c r="X25" s="15"/>
      <c r="Y25" s="16"/>
      <c r="Z25" s="16"/>
      <c r="AA25" s="16"/>
      <c r="AB25" s="10"/>
      <c r="AC25" s="15"/>
      <c r="AD25" s="15"/>
      <c r="AE25" s="15"/>
      <c r="AF25" s="16"/>
      <c r="AG25" s="16"/>
      <c r="AH25" s="10"/>
      <c r="AI25" s="15"/>
      <c r="AJ25" s="15"/>
      <c r="AK25" s="15"/>
      <c r="AL25" s="17"/>
      <c r="AM25" s="17"/>
      <c r="AN25" s="35"/>
      <c r="AO25" s="10"/>
      <c r="AQ25" s="17"/>
      <c r="AR25" s="17"/>
      <c r="AS25" s="17"/>
      <c r="AT25" s="12"/>
      <c r="AU25" s="17"/>
      <c r="AV25" s="16"/>
      <c r="AW25" s="16"/>
      <c r="AX25" s="16"/>
      <c r="AY25" s="16"/>
      <c r="AZ25" s="16"/>
      <c r="BA25" s="16"/>
      <c r="BB25" s="17"/>
      <c r="BC25" s="17"/>
      <c r="BD25" s="17"/>
      <c r="BE25" s="17"/>
      <c r="BF25" s="12"/>
    </row>
    <row r="26" spans="1:58" s="14" customFormat="1" ht="15.75" customHeight="1" thickBot="1">
      <c r="A26" s="16"/>
      <c r="B26" s="16"/>
      <c r="C26" s="16"/>
      <c r="D26" s="16"/>
      <c r="E26" s="20"/>
      <c r="F26" s="20"/>
      <c r="G26" s="20"/>
      <c r="H26" s="10"/>
      <c r="I26" s="10"/>
      <c r="J26" s="16"/>
      <c r="K26" s="19"/>
      <c r="L26" s="16"/>
      <c r="M26" s="16"/>
      <c r="N26" s="16"/>
      <c r="O26" s="15"/>
      <c r="P26" s="10"/>
      <c r="Q26" s="16"/>
      <c r="R26" s="16"/>
      <c r="S26" s="16"/>
      <c r="T26" s="16"/>
      <c r="U26" s="15"/>
      <c r="V26" s="10"/>
      <c r="W26" s="16"/>
      <c r="X26" s="16"/>
      <c r="Y26" s="16"/>
      <c r="Z26" s="16"/>
      <c r="AA26" s="15"/>
      <c r="AB26" s="10"/>
      <c r="AC26" s="15"/>
      <c r="AD26" s="15"/>
      <c r="AE26" s="15"/>
      <c r="AF26" s="16"/>
      <c r="AG26" s="15"/>
      <c r="AH26" s="10"/>
      <c r="AI26" s="15"/>
      <c r="AJ26" s="15"/>
      <c r="AK26" s="15"/>
      <c r="AL26" s="17"/>
      <c r="AM26" s="17"/>
      <c r="AN26" s="10"/>
      <c r="AO26" s="10"/>
      <c r="AQ26" s="17"/>
      <c r="AR26" s="17"/>
      <c r="AS26" s="17"/>
      <c r="AT26" s="12"/>
      <c r="AU26" s="17"/>
      <c r="AV26" s="16"/>
      <c r="AW26" s="16"/>
      <c r="AX26" s="16"/>
      <c r="AY26" s="395"/>
      <c r="AZ26" s="396"/>
      <c r="BA26" s="396"/>
      <c r="BB26" s="17"/>
      <c r="BC26" s="17"/>
      <c r="BD26" s="17"/>
      <c r="BE26" s="17"/>
      <c r="BF26" s="12"/>
    </row>
    <row r="27" spans="1:58" s="14" customFormat="1" ht="15.75" customHeight="1">
      <c r="A27" s="16"/>
      <c r="B27" s="16"/>
      <c r="C27" s="16"/>
      <c r="D27" s="16"/>
      <c r="E27" s="20"/>
      <c r="F27" s="20"/>
      <c r="G27" s="20"/>
      <c r="H27" s="398" t="s">
        <v>210</v>
      </c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400"/>
      <c r="Z27" s="294">
        <f>P5</f>
        <v>45107</v>
      </c>
      <c r="AA27" s="55"/>
      <c r="AB27" s="55"/>
      <c r="AC27" s="55"/>
      <c r="AD27" s="55"/>
      <c r="AE27" s="55"/>
      <c r="AF27" s="16"/>
      <c r="AG27" s="15"/>
      <c r="AH27" s="15"/>
      <c r="AI27" s="15"/>
      <c r="AJ27" s="15"/>
      <c r="AK27" s="15"/>
      <c r="AL27" s="16"/>
      <c r="AM27" s="16"/>
      <c r="AN27" s="16"/>
      <c r="AO27" s="16"/>
      <c r="AQ27" s="17"/>
      <c r="AR27" s="17"/>
      <c r="AS27" s="17"/>
      <c r="AT27" s="12"/>
      <c r="AU27" s="17"/>
      <c r="AV27" s="16"/>
      <c r="AW27" s="16"/>
      <c r="AX27" s="16"/>
      <c r="AY27" s="396"/>
      <c r="AZ27" s="396"/>
      <c r="BA27" s="396"/>
      <c r="BB27" s="17"/>
      <c r="BC27" s="17"/>
      <c r="BD27" s="17"/>
      <c r="BE27" s="17"/>
      <c r="BF27" s="12"/>
    </row>
    <row r="28" spans="1:58" s="14" customFormat="1" ht="15.75" customHeight="1">
      <c r="A28" s="16"/>
      <c r="B28" s="16"/>
      <c r="C28" s="16"/>
      <c r="D28" s="16"/>
      <c r="E28" s="20"/>
      <c r="F28" s="20"/>
      <c r="G28" s="20"/>
      <c r="H28" s="390" t="s">
        <v>10</v>
      </c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2"/>
      <c r="Z28" s="288">
        <v>6</v>
      </c>
      <c r="AA28" s="7"/>
      <c r="AC28" s="7"/>
      <c r="AD28" s="7"/>
      <c r="AE28" s="7"/>
      <c r="AF28" s="16"/>
      <c r="AG28" s="21"/>
      <c r="AH28" s="21"/>
      <c r="AI28" s="16"/>
      <c r="AJ28" s="16"/>
      <c r="AK28" s="16"/>
      <c r="AL28" s="16"/>
      <c r="AM28" s="16"/>
      <c r="AN28" s="16"/>
      <c r="AQ28" s="17"/>
      <c r="AR28" s="17"/>
      <c r="AS28" s="17"/>
      <c r="AT28" s="17"/>
      <c r="AU28" s="17"/>
      <c r="AV28" s="16"/>
      <c r="BB28" s="17"/>
      <c r="BC28" s="17"/>
      <c r="BD28" s="17"/>
      <c r="BE28" s="17"/>
      <c r="BF28" s="17"/>
    </row>
    <row r="29" spans="1:58" s="14" customFormat="1" ht="15" customHeight="1" thickBot="1">
      <c r="A29" s="16"/>
      <c r="B29" s="16"/>
      <c r="C29" s="16"/>
      <c r="D29" s="16"/>
      <c r="E29" s="16"/>
      <c r="F29" s="16"/>
      <c r="G29" s="16"/>
      <c r="H29" s="393" t="s">
        <v>9</v>
      </c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289"/>
      <c r="V29" s="289"/>
      <c r="W29" s="289"/>
      <c r="X29" s="289"/>
      <c r="Y29" s="290"/>
      <c r="Z29" s="291">
        <v>1</v>
      </c>
      <c r="AA29" s="7"/>
      <c r="AC29" s="7"/>
      <c r="AD29" s="7"/>
      <c r="AE29" s="7"/>
      <c r="AF29" s="16"/>
      <c r="AG29" s="10"/>
      <c r="AH29" s="10"/>
      <c r="AI29" s="15"/>
      <c r="AJ29" s="15"/>
      <c r="AK29" s="15"/>
      <c r="AL29" s="16"/>
      <c r="AM29" s="16"/>
      <c r="AN29" s="16"/>
      <c r="AQ29" s="17"/>
      <c r="AR29" s="17"/>
      <c r="AS29" s="17"/>
      <c r="AT29" s="17"/>
      <c r="AU29" s="17"/>
      <c r="AV29" s="16"/>
      <c r="BB29" s="17"/>
      <c r="BC29" s="17"/>
      <c r="BD29" s="17"/>
      <c r="BE29" s="17"/>
      <c r="BF29" s="12"/>
    </row>
    <row r="30" spans="1:58" s="14" customFormat="1" ht="30.75" customHeight="1">
      <c r="A30" s="16"/>
      <c r="B30" s="16"/>
      <c r="C30" s="16"/>
      <c r="D30" s="16"/>
      <c r="E30" s="20"/>
      <c r="F30" s="20"/>
      <c r="G30" s="20"/>
      <c r="H30" s="10"/>
      <c r="I30" s="10"/>
      <c r="J30" s="15"/>
      <c r="K30" s="10"/>
      <c r="L30" s="15"/>
      <c r="M30" s="16"/>
      <c r="N30" s="16"/>
      <c r="O30" s="10"/>
      <c r="P30" s="10"/>
      <c r="Q30" s="16"/>
      <c r="R30" s="16"/>
      <c r="S30" s="20"/>
      <c r="T30" s="20"/>
      <c r="U30" s="20"/>
      <c r="V30" s="10"/>
      <c r="W30" s="10"/>
      <c r="X30" s="16"/>
      <c r="Y30" s="16"/>
      <c r="Z30" s="16"/>
      <c r="AA30" s="10"/>
      <c r="AB30" s="10"/>
      <c r="AC30" s="15"/>
      <c r="AD30" s="15"/>
      <c r="AE30" s="16"/>
      <c r="AF30" s="16"/>
      <c r="AG30" s="10"/>
      <c r="AH30" s="10"/>
      <c r="AI30" s="15"/>
      <c r="AJ30" s="15"/>
      <c r="AK30" s="15"/>
      <c r="AL30" s="17"/>
      <c r="AM30" s="17"/>
      <c r="AN30" s="17"/>
      <c r="AO30" s="12"/>
      <c r="BB30" s="17"/>
      <c r="BC30" s="17"/>
      <c r="BD30" s="17"/>
      <c r="BE30" s="17"/>
      <c r="BF30" s="12"/>
    </row>
    <row r="31" spans="1:58" s="14" customFormat="1" ht="3.75" customHeight="1">
      <c r="A31" s="16"/>
      <c r="B31" s="7"/>
      <c r="C31" s="16"/>
      <c r="D31" s="16"/>
      <c r="E31" s="20"/>
      <c r="F31" s="20"/>
      <c r="G31" s="20"/>
      <c r="H31" s="10"/>
      <c r="I31" s="10"/>
      <c r="J31" s="15"/>
      <c r="K31" s="16"/>
      <c r="L31" s="15"/>
      <c r="M31" s="16"/>
      <c r="N31" s="16"/>
      <c r="O31" s="15"/>
      <c r="P31" s="15"/>
      <c r="Q31" s="16"/>
      <c r="R31" s="16"/>
      <c r="S31" s="20"/>
      <c r="T31" s="20"/>
      <c r="U31" s="20"/>
      <c r="V31" s="10"/>
      <c r="W31" s="10"/>
      <c r="X31" s="16"/>
      <c r="Y31" s="16"/>
      <c r="Z31" s="16"/>
      <c r="AA31" s="15"/>
      <c r="AB31" s="15"/>
      <c r="AC31" s="15"/>
      <c r="AD31" s="15"/>
      <c r="AE31" s="16"/>
      <c r="AF31" s="16"/>
      <c r="AG31" s="15"/>
      <c r="AH31" s="15"/>
      <c r="AI31" s="15"/>
      <c r="AJ31" s="15"/>
      <c r="AK31" s="17"/>
      <c r="AL31" s="17"/>
      <c r="AM31" s="17"/>
      <c r="AN31" s="12"/>
      <c r="AP31" s="17"/>
      <c r="BB31" s="17"/>
      <c r="BC31" s="17"/>
      <c r="BD31" s="17"/>
      <c r="BE31" s="17"/>
      <c r="BF31" s="12"/>
    </row>
    <row r="32" spans="1:58" s="14" customFormat="1" ht="18.75" customHeight="1">
      <c r="A32" s="16"/>
      <c r="B32" s="16"/>
      <c r="C32" s="16"/>
      <c r="D32" s="16"/>
      <c r="E32" s="20"/>
      <c r="F32" s="20"/>
      <c r="G32" s="20"/>
      <c r="H32" s="16"/>
      <c r="I32" s="16"/>
      <c r="J32" s="15"/>
      <c r="K32" s="16"/>
      <c r="L32" s="15"/>
      <c r="M32" s="16"/>
      <c r="N32" s="16"/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5"/>
      <c r="AB32" s="15"/>
      <c r="AC32" s="15"/>
      <c r="AD32" s="15"/>
      <c r="AE32" s="16"/>
      <c r="AF32" s="16"/>
      <c r="AG32" s="15"/>
      <c r="AH32" s="15"/>
      <c r="AI32" s="15"/>
      <c r="AJ32" s="15"/>
      <c r="AK32" s="17"/>
      <c r="AL32" s="17"/>
      <c r="AM32" s="17"/>
      <c r="AN32" s="12"/>
      <c r="AP32" s="17"/>
      <c r="BB32" s="17"/>
      <c r="BC32" s="17"/>
      <c r="BD32" s="17"/>
      <c r="BE32" s="17"/>
      <c r="BF32" s="12"/>
    </row>
    <row r="33" spans="1:58" s="14" customFormat="1" ht="18" customHeight="1">
      <c r="A33" s="16"/>
      <c r="B33" s="16"/>
      <c r="C33" s="16"/>
      <c r="D33" s="16"/>
      <c r="E33" s="16"/>
      <c r="F33" s="16"/>
      <c r="G33" s="16"/>
      <c r="H33" s="16"/>
      <c r="I33" s="16"/>
      <c r="J33" s="15"/>
      <c r="K33" s="19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7"/>
      <c r="AL33" s="17"/>
      <c r="AM33" s="17"/>
      <c r="AN33" s="17"/>
      <c r="AP33" s="17"/>
      <c r="BB33" s="17"/>
      <c r="BC33" s="17"/>
      <c r="BD33" s="17"/>
      <c r="BE33" s="17"/>
      <c r="BF33" s="17"/>
    </row>
    <row r="34" spans="1:58" s="14" customFormat="1" ht="15" customHeight="1">
      <c r="A34" s="16"/>
      <c r="B34" s="16"/>
      <c r="C34" s="16"/>
      <c r="D34" s="16"/>
      <c r="E34" s="20"/>
      <c r="F34" s="20"/>
      <c r="G34" s="20"/>
      <c r="H34" s="21"/>
      <c r="I34" s="21"/>
      <c r="J34" s="16"/>
      <c r="K34" s="19"/>
      <c r="L34" s="15"/>
      <c r="M34" s="15"/>
      <c r="N34" s="16"/>
      <c r="O34" s="16"/>
      <c r="P34" s="10"/>
      <c r="Q34" s="16"/>
      <c r="R34" s="16"/>
      <c r="S34" s="16"/>
      <c r="T34" s="16"/>
      <c r="U34" s="16"/>
      <c r="V34" s="21"/>
      <c r="W34" s="21"/>
      <c r="X34" s="15"/>
      <c r="Y34" s="16"/>
      <c r="Z34" s="16"/>
      <c r="AA34" s="16"/>
      <c r="AB34" s="10"/>
      <c r="AC34" s="15"/>
      <c r="AD34" s="15"/>
      <c r="AE34" s="15"/>
      <c r="AF34" s="16"/>
      <c r="AG34" s="16"/>
      <c r="AH34" s="10"/>
      <c r="AI34" s="15"/>
      <c r="AJ34" s="15"/>
      <c r="AK34" s="17"/>
      <c r="AL34" s="17"/>
      <c r="AM34" s="17"/>
      <c r="AN34" s="12"/>
      <c r="AP34" s="17"/>
      <c r="BB34" s="17"/>
      <c r="BC34" s="17"/>
      <c r="BD34" s="17"/>
      <c r="BE34" s="17"/>
      <c r="BF34" s="12"/>
    </row>
    <row r="35" spans="1:58" s="14" customFormat="1" ht="9" customHeight="1">
      <c r="A35" s="16"/>
      <c r="B35" s="16"/>
      <c r="C35" s="16"/>
      <c r="D35" s="16"/>
      <c r="E35" s="20"/>
      <c r="F35" s="20"/>
      <c r="G35" s="20"/>
      <c r="H35" s="10"/>
      <c r="I35" s="10"/>
      <c r="J35" s="15"/>
      <c r="K35" s="19"/>
      <c r="L35" s="15"/>
      <c r="M35" s="15"/>
      <c r="N35" s="16"/>
      <c r="O35" s="16"/>
      <c r="P35" s="10"/>
      <c r="Q35" s="16"/>
      <c r="R35" s="16"/>
      <c r="S35" s="16"/>
      <c r="T35" s="16"/>
      <c r="U35" s="16"/>
      <c r="V35" s="10"/>
      <c r="W35" s="10"/>
      <c r="X35" s="15"/>
      <c r="Y35" s="16"/>
      <c r="Z35" s="16"/>
      <c r="AA35" s="16"/>
      <c r="AB35" s="10"/>
      <c r="AC35" s="15"/>
      <c r="AD35" s="15"/>
      <c r="AE35" s="15"/>
      <c r="AF35" s="16"/>
      <c r="AG35" s="16"/>
      <c r="AH35" s="10"/>
      <c r="AI35" s="15"/>
      <c r="AJ35" s="15"/>
      <c r="AK35" s="17"/>
      <c r="AL35" s="17"/>
      <c r="AM35" s="17"/>
      <c r="AN35" s="12"/>
      <c r="AP35" s="17"/>
      <c r="BB35" s="17"/>
      <c r="BC35" s="17"/>
      <c r="BD35" s="17"/>
      <c r="BE35" s="17"/>
      <c r="BF35" s="12"/>
    </row>
    <row r="36" spans="1:58" s="14" customFormat="1" ht="27" customHeight="1">
      <c r="A36" s="16"/>
      <c r="B36" s="16"/>
      <c r="C36" s="16"/>
      <c r="D36" s="16"/>
      <c r="E36" s="20"/>
      <c r="F36" s="20"/>
      <c r="G36" s="20"/>
      <c r="H36" s="10"/>
      <c r="I36" s="10"/>
      <c r="J36" s="15"/>
      <c r="K36" s="16"/>
      <c r="L36" s="15"/>
      <c r="M36" s="15"/>
      <c r="N36" s="16"/>
      <c r="O36" s="16"/>
      <c r="P36" s="10"/>
      <c r="Q36" s="16"/>
      <c r="R36" s="16"/>
      <c r="S36" s="16"/>
      <c r="T36" s="16"/>
      <c r="U36" s="16"/>
      <c r="V36" s="10"/>
      <c r="W36" s="10"/>
      <c r="X36" s="16"/>
      <c r="Y36" s="16"/>
      <c r="Z36" s="16"/>
      <c r="AA36" s="16"/>
      <c r="AB36" s="10"/>
      <c r="AC36" s="15"/>
      <c r="AD36" s="15"/>
      <c r="AE36" s="15"/>
      <c r="AF36" s="16"/>
      <c r="AG36" s="16"/>
      <c r="AH36" s="10"/>
      <c r="AI36" s="15"/>
      <c r="AJ36" s="15"/>
      <c r="AK36" s="17"/>
      <c r="AL36" s="17"/>
      <c r="AM36" s="17"/>
      <c r="AN36" s="12"/>
      <c r="AP36" s="17"/>
      <c r="BB36" s="17"/>
      <c r="BC36" s="17"/>
      <c r="BD36" s="17"/>
      <c r="BE36" s="17"/>
      <c r="BF36" s="12"/>
    </row>
    <row r="37" spans="1:58" s="14" customFormat="1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5"/>
      <c r="K37" s="19"/>
      <c r="L37" s="15"/>
      <c r="M37" s="15"/>
      <c r="N37" s="16"/>
      <c r="O37" s="16"/>
      <c r="P37" s="15"/>
      <c r="Q37" s="16"/>
      <c r="R37" s="16"/>
      <c r="S37" s="7"/>
      <c r="T37" s="16"/>
      <c r="U37" s="16"/>
      <c r="V37" s="16"/>
      <c r="W37" s="16"/>
      <c r="X37" s="15"/>
      <c r="Y37" s="16"/>
      <c r="Z37" s="16"/>
      <c r="AA37" s="16"/>
      <c r="AB37" s="15"/>
      <c r="AC37" s="15"/>
      <c r="AD37" s="15"/>
      <c r="AE37" s="15"/>
      <c r="AF37" s="16"/>
      <c r="AG37" s="16"/>
      <c r="AH37" s="15"/>
      <c r="AI37" s="15"/>
      <c r="AJ37" s="15"/>
      <c r="AK37" s="17"/>
      <c r="AL37" s="17"/>
      <c r="AM37" s="17"/>
      <c r="AN37" s="12"/>
      <c r="AP37" s="17"/>
      <c r="BB37" s="17"/>
      <c r="BC37" s="17"/>
      <c r="BD37" s="17"/>
      <c r="BE37" s="17"/>
      <c r="BF37" s="12"/>
    </row>
    <row r="38" spans="1:58" s="14" customFormat="1" ht="18.75" customHeight="1">
      <c r="A38" s="16"/>
      <c r="B38" s="16"/>
      <c r="C38" s="16"/>
      <c r="D38" s="16"/>
      <c r="E38" s="16"/>
      <c r="F38" s="16"/>
      <c r="G38" s="16"/>
      <c r="H38" s="16"/>
      <c r="I38" s="16"/>
      <c r="J38" s="15"/>
      <c r="K38" s="19"/>
      <c r="L38" s="15"/>
      <c r="M38" s="15"/>
      <c r="N38" s="16"/>
      <c r="O38" s="16"/>
      <c r="P38" s="15"/>
      <c r="Q38" s="16"/>
      <c r="R38" s="16"/>
      <c r="S38" s="16"/>
      <c r="T38" s="20"/>
      <c r="U38" s="20"/>
      <c r="V38" s="16"/>
      <c r="W38" s="16"/>
      <c r="X38" s="15"/>
      <c r="Y38" s="16"/>
      <c r="Z38" s="16"/>
      <c r="AA38" s="16"/>
      <c r="AB38" s="15"/>
      <c r="AC38" s="15"/>
      <c r="AD38" s="15"/>
      <c r="AE38" s="15"/>
      <c r="AF38" s="16"/>
      <c r="AG38" s="16"/>
      <c r="AH38" s="15"/>
      <c r="AI38" s="15"/>
      <c r="AJ38" s="15"/>
      <c r="AK38" s="17"/>
      <c r="AL38" s="17"/>
      <c r="AM38" s="17"/>
      <c r="AN38" s="12"/>
      <c r="AP38" s="17"/>
      <c r="BB38" s="17"/>
      <c r="BC38" s="17"/>
      <c r="BD38" s="17"/>
      <c r="BE38" s="17"/>
      <c r="BF38" s="12"/>
    </row>
    <row r="39" spans="1:58" s="14" customFormat="1" ht="16.5" customHeight="1">
      <c r="A39" s="16"/>
      <c r="B39" s="16"/>
      <c r="C39" s="16"/>
      <c r="D39" s="16"/>
      <c r="E39" s="16"/>
      <c r="F39" s="16"/>
      <c r="G39" s="16"/>
      <c r="H39" s="24"/>
      <c r="I39" s="19"/>
      <c r="J39" s="15"/>
      <c r="K39" s="16"/>
      <c r="L39" s="16"/>
      <c r="M39" s="16"/>
      <c r="N39" s="16"/>
      <c r="O39" s="16"/>
      <c r="P39" s="16"/>
      <c r="Q39" s="16"/>
      <c r="R39" s="16"/>
      <c r="S39" s="16"/>
      <c r="T39" s="20"/>
      <c r="U39" s="20"/>
      <c r="V39" s="25"/>
      <c r="W39" s="19"/>
      <c r="X39" s="15"/>
      <c r="Y39" s="16"/>
      <c r="Z39" s="16"/>
      <c r="AA39" s="16"/>
      <c r="AB39" s="16"/>
      <c r="AC39" s="16"/>
      <c r="AD39" s="22"/>
      <c r="AE39" s="22"/>
      <c r="AF39" s="22"/>
      <c r="AG39" s="18"/>
      <c r="AH39" s="18"/>
      <c r="AI39" s="22"/>
      <c r="AJ39" s="22"/>
      <c r="AK39" s="22"/>
      <c r="AL39" s="16"/>
      <c r="AM39" s="16"/>
      <c r="AN39" s="16"/>
      <c r="AP39" s="17"/>
      <c r="BB39" s="17"/>
      <c r="BC39" s="17"/>
      <c r="BD39" s="17"/>
      <c r="BE39" s="17"/>
      <c r="BF39" s="17"/>
    </row>
    <row r="40" spans="1:58" s="14" customFormat="1" ht="21.75" customHeight="1">
      <c r="A40" s="16"/>
      <c r="B40" s="16"/>
      <c r="C40" s="16"/>
      <c r="D40" s="16"/>
      <c r="E40" s="16"/>
      <c r="F40" s="16"/>
      <c r="G40" s="16"/>
      <c r="H40" s="19"/>
      <c r="I40" s="19"/>
      <c r="J40" s="16"/>
      <c r="K40" s="19"/>
      <c r="L40" s="15"/>
      <c r="M40" s="15"/>
      <c r="N40" s="16"/>
      <c r="O40" s="16"/>
      <c r="P40" s="24"/>
      <c r="Q40" s="16"/>
      <c r="R40" s="16"/>
      <c r="S40" s="16"/>
      <c r="T40" s="20"/>
      <c r="U40" s="20"/>
      <c r="V40" s="19"/>
      <c r="W40" s="19"/>
      <c r="X40" s="15"/>
      <c r="Y40" s="16"/>
      <c r="Z40" s="16"/>
      <c r="AA40" s="16"/>
      <c r="AB40" s="10"/>
      <c r="AC40" s="15"/>
      <c r="AD40" s="23"/>
      <c r="AE40" s="23"/>
      <c r="AF40" s="22"/>
      <c r="AG40" s="29"/>
      <c r="AH40" s="29"/>
      <c r="AI40" s="23"/>
      <c r="AJ40" s="23"/>
      <c r="AK40" s="22"/>
      <c r="AL40" s="16"/>
      <c r="AM40" s="16"/>
      <c r="AN40" s="16"/>
      <c r="AP40" s="17"/>
      <c r="BB40" s="17"/>
      <c r="BC40" s="17"/>
      <c r="BD40" s="17"/>
      <c r="BE40" s="17"/>
      <c r="BF40" s="12"/>
    </row>
    <row r="41" spans="1:58" s="14" customFormat="1" ht="18.75" customHeight="1">
      <c r="A41" s="16"/>
      <c r="B41" s="16"/>
      <c r="C41" s="16"/>
      <c r="D41" s="16"/>
      <c r="E41" s="16"/>
      <c r="F41" s="16"/>
      <c r="G41" s="16"/>
      <c r="H41" s="16"/>
      <c r="I41" s="24"/>
      <c r="J41" s="15"/>
      <c r="K41" s="19"/>
      <c r="L41" s="15"/>
      <c r="M41" s="15"/>
      <c r="N41" s="16"/>
      <c r="O41" s="16"/>
      <c r="P41" s="10"/>
      <c r="Q41" s="16"/>
      <c r="R41" s="16"/>
      <c r="S41" s="16"/>
      <c r="T41" s="20"/>
      <c r="U41" s="20"/>
      <c r="V41" s="19"/>
      <c r="W41" s="19"/>
      <c r="X41" s="16"/>
      <c r="Y41" s="16"/>
      <c r="Z41" s="16"/>
      <c r="AA41" s="16"/>
      <c r="AB41" s="10"/>
      <c r="AC41" s="15"/>
      <c r="AD41" s="23"/>
      <c r="AE41" s="23"/>
      <c r="AF41" s="22"/>
      <c r="AG41" s="29"/>
      <c r="AH41" s="29"/>
      <c r="AI41" s="23"/>
      <c r="AJ41" s="23"/>
      <c r="AK41" s="22"/>
      <c r="AL41" s="16"/>
      <c r="AM41" s="16"/>
      <c r="AN41" s="16"/>
      <c r="AP41" s="17"/>
      <c r="BB41" s="17"/>
      <c r="BC41" s="17"/>
      <c r="BD41" s="17"/>
      <c r="BE41" s="17"/>
      <c r="BF41" s="12"/>
    </row>
    <row r="42" spans="1:58" s="14" customFormat="1" ht="17.25" customHeight="1">
      <c r="A42" s="16"/>
      <c r="B42" s="16"/>
      <c r="C42" s="16"/>
      <c r="D42" s="16"/>
      <c r="E42" s="16"/>
      <c r="F42" s="16"/>
      <c r="G42" s="16"/>
      <c r="H42" s="16"/>
      <c r="I42" s="16"/>
      <c r="J42" s="15"/>
      <c r="K42" s="25"/>
      <c r="L42" s="15"/>
      <c r="M42" s="15"/>
      <c r="N42" s="16"/>
      <c r="O42" s="16"/>
      <c r="P42" s="15"/>
      <c r="Q42" s="16"/>
      <c r="R42" s="16"/>
      <c r="S42" s="16"/>
      <c r="T42" s="20"/>
      <c r="U42" s="20"/>
      <c r="V42" s="16"/>
      <c r="W42" s="16"/>
      <c r="X42" s="15"/>
      <c r="Y42" s="16"/>
      <c r="Z42" s="16"/>
      <c r="AA42" s="16"/>
      <c r="AB42" s="15"/>
      <c r="AC42" s="15"/>
      <c r="AD42" s="23"/>
      <c r="AE42" s="23"/>
      <c r="AF42" s="22"/>
      <c r="AG42" s="22"/>
      <c r="AH42" s="23"/>
      <c r="AI42" s="23"/>
      <c r="AJ42" s="23"/>
      <c r="AK42" s="22"/>
      <c r="AL42" s="16"/>
      <c r="AM42" s="16"/>
      <c r="AN42" s="16"/>
      <c r="AP42" s="17"/>
      <c r="BB42" s="17"/>
      <c r="BC42" s="17"/>
      <c r="BD42" s="17"/>
      <c r="BE42" s="17"/>
      <c r="BF42" s="12"/>
    </row>
    <row r="43" spans="1:58" s="14" customFormat="1" ht="10.5" customHeight="1">
      <c r="A43" s="16"/>
      <c r="B43" s="16"/>
      <c r="C43" s="16"/>
      <c r="D43" s="16"/>
      <c r="E43" s="16"/>
      <c r="F43" s="16"/>
      <c r="G43" s="16"/>
      <c r="H43" s="24"/>
      <c r="I43" s="19"/>
      <c r="J43" s="15"/>
      <c r="K43" s="21"/>
      <c r="L43" s="15"/>
      <c r="M43" s="15"/>
      <c r="N43" s="16"/>
      <c r="O43" s="16"/>
      <c r="P43" s="15"/>
      <c r="Q43" s="16"/>
      <c r="R43" s="16"/>
      <c r="S43" s="16"/>
      <c r="T43" s="20"/>
      <c r="U43" s="20"/>
      <c r="V43" s="25"/>
      <c r="W43" s="19"/>
      <c r="X43" s="15"/>
      <c r="Y43" s="16"/>
      <c r="Z43" s="16"/>
      <c r="AA43" s="16"/>
      <c r="AB43" s="16"/>
      <c r="AC43" s="15"/>
      <c r="AD43" s="23"/>
      <c r="AE43" s="23"/>
      <c r="AF43" s="22"/>
      <c r="AG43" s="22"/>
      <c r="AH43" s="23"/>
      <c r="AI43" s="23"/>
      <c r="AJ43" s="23"/>
      <c r="AK43" s="22"/>
      <c r="AL43" s="16"/>
      <c r="AM43" s="16"/>
      <c r="AN43" s="16"/>
      <c r="AP43" s="17"/>
      <c r="BB43" s="17"/>
      <c r="BC43" s="17"/>
      <c r="BD43" s="17"/>
      <c r="BE43" s="17"/>
      <c r="BF43" s="12"/>
    </row>
    <row r="44" spans="1:58" s="14" customFormat="1" ht="30.75" customHeight="1">
      <c r="A44" s="16"/>
      <c r="B44" s="16"/>
      <c r="C44" s="16"/>
      <c r="D44" s="16"/>
      <c r="E44" s="16"/>
      <c r="F44" s="16"/>
      <c r="G44" s="16"/>
      <c r="H44" s="19"/>
      <c r="I44" s="19"/>
      <c r="J44" s="15"/>
      <c r="K44" s="10"/>
      <c r="L44" s="15"/>
      <c r="M44" s="15"/>
      <c r="N44" s="16"/>
      <c r="O44" s="16"/>
      <c r="P44" s="15"/>
      <c r="Q44" s="16"/>
      <c r="R44" s="16"/>
      <c r="S44" s="16"/>
      <c r="T44" s="20"/>
      <c r="U44" s="20"/>
      <c r="V44" s="19"/>
      <c r="W44" s="19"/>
      <c r="X44" s="15"/>
      <c r="Y44" s="16"/>
      <c r="Z44" s="16"/>
      <c r="AA44" s="16"/>
      <c r="AB44" s="15"/>
      <c r="AC44" s="15"/>
      <c r="AD44" s="15"/>
      <c r="AE44" s="15"/>
      <c r="AF44" s="16"/>
      <c r="AG44" s="16"/>
      <c r="AH44" s="15"/>
      <c r="AI44" s="15"/>
      <c r="AJ44" s="15"/>
      <c r="AK44" s="16"/>
      <c r="AL44" s="16"/>
      <c r="AM44" s="16"/>
      <c r="AN44" s="16"/>
      <c r="AP44" s="17"/>
      <c r="BB44" s="17"/>
      <c r="BC44" s="17"/>
      <c r="BD44" s="17"/>
      <c r="BE44" s="17"/>
      <c r="BF44" s="12"/>
    </row>
    <row r="45" spans="1:58" s="14" customFormat="1" ht="29.25" customHeight="1">
      <c r="A45" s="16"/>
      <c r="B45" s="16"/>
      <c r="C45" s="16"/>
      <c r="D45" s="16"/>
      <c r="E45" s="20"/>
      <c r="F45" s="16"/>
      <c r="G45" s="20"/>
      <c r="H45" s="16"/>
      <c r="I45" s="25"/>
      <c r="J45" s="16"/>
      <c r="K45" s="10"/>
      <c r="L45" s="16"/>
      <c r="M45" s="16"/>
      <c r="N45" s="16"/>
      <c r="O45" s="16"/>
      <c r="P45" s="16"/>
      <c r="Q45" s="16"/>
      <c r="R45" s="16"/>
      <c r="S45" s="16"/>
      <c r="T45" s="20"/>
      <c r="U45" s="20"/>
      <c r="V45" s="16"/>
      <c r="W45" s="16"/>
      <c r="X45" s="15"/>
      <c r="Y45" s="16"/>
      <c r="Z45" s="16"/>
      <c r="AA45" s="16"/>
      <c r="AB45" s="9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P45" s="17"/>
      <c r="BB45" s="17"/>
      <c r="BC45" s="17"/>
      <c r="BD45" s="17"/>
      <c r="BE45" s="17"/>
      <c r="BF45" s="17"/>
    </row>
    <row r="46" spans="1:58" s="14" customFormat="1" ht="14.25" customHeight="1">
      <c r="A46" s="16"/>
      <c r="B46" s="16"/>
      <c r="C46" s="16"/>
      <c r="D46" s="16"/>
      <c r="E46" s="16"/>
      <c r="F46" s="20"/>
      <c r="G46" s="20"/>
      <c r="H46" s="20"/>
      <c r="I46" s="21"/>
      <c r="J46" s="21"/>
      <c r="K46" s="15"/>
      <c r="L46" s="15"/>
      <c r="M46" s="15"/>
      <c r="N46" s="16"/>
      <c r="O46" s="16"/>
      <c r="P46" s="10"/>
      <c r="Q46" s="16"/>
      <c r="R46" s="16"/>
      <c r="S46" s="16"/>
      <c r="T46" s="16"/>
      <c r="U46" s="16"/>
      <c r="V46" s="25"/>
      <c r="W46" s="19"/>
      <c r="X46" s="15"/>
      <c r="Y46" s="15"/>
      <c r="Z46" s="16"/>
      <c r="AA46" s="10"/>
      <c r="AB46" s="10"/>
      <c r="AC46" s="16"/>
      <c r="AD46" s="26"/>
      <c r="AE46" s="16"/>
      <c r="AF46" s="16"/>
      <c r="AG46" s="16"/>
      <c r="AH46" s="10"/>
      <c r="AI46" s="16"/>
      <c r="AJ46" s="16"/>
      <c r="AK46" s="16"/>
      <c r="AL46" s="16"/>
      <c r="AM46" s="16"/>
      <c r="AN46" s="16"/>
      <c r="AP46" s="17"/>
      <c r="BB46" s="17"/>
      <c r="BC46" s="17"/>
      <c r="BD46" s="17"/>
      <c r="BE46" s="17"/>
      <c r="BF46" s="17"/>
    </row>
    <row r="47" spans="1:58" s="14" customFormat="1" ht="30.75" customHeight="1">
      <c r="A47" s="16"/>
      <c r="B47" s="16"/>
      <c r="C47" s="16"/>
      <c r="D47" s="16"/>
      <c r="E47" s="20"/>
      <c r="F47" s="20"/>
      <c r="G47" s="20"/>
      <c r="H47" s="20"/>
      <c r="I47" s="10"/>
      <c r="J47" s="10"/>
      <c r="K47" s="16"/>
      <c r="L47" s="15"/>
      <c r="M47" s="15"/>
      <c r="N47" s="16"/>
      <c r="O47" s="16"/>
      <c r="P47" s="10"/>
      <c r="Q47" s="16"/>
      <c r="R47" s="16"/>
      <c r="S47" s="16"/>
      <c r="T47" s="16"/>
      <c r="U47" s="16"/>
      <c r="V47" s="19"/>
      <c r="W47" s="19"/>
      <c r="X47" s="16"/>
      <c r="Y47" s="15"/>
      <c r="Z47" s="16"/>
      <c r="AA47" s="10"/>
      <c r="AB47" s="10"/>
      <c r="AC47" s="16"/>
      <c r="AD47" s="26"/>
      <c r="AE47" s="16"/>
      <c r="AF47" s="16"/>
      <c r="AG47" s="16"/>
      <c r="AH47" s="10"/>
      <c r="AI47" s="16"/>
      <c r="AJ47" s="16"/>
      <c r="AK47" s="16"/>
      <c r="AL47" s="16"/>
      <c r="AM47" s="16"/>
      <c r="AN47" s="16"/>
      <c r="AP47" s="17"/>
      <c r="BB47" s="17"/>
      <c r="BC47" s="17"/>
      <c r="BD47" s="17"/>
      <c r="BE47" s="17"/>
      <c r="BF47" s="17"/>
    </row>
    <row r="48" spans="1:58" s="14" customFormat="1" ht="10.5" customHeight="1">
      <c r="A48" s="16"/>
      <c r="B48" s="16"/>
      <c r="C48" s="16"/>
      <c r="D48" s="16"/>
      <c r="E48" s="20"/>
      <c r="F48" s="20"/>
      <c r="G48" s="20"/>
      <c r="H48" s="20"/>
      <c r="I48" s="10"/>
      <c r="J48" s="10"/>
      <c r="K48" s="19"/>
      <c r="L48" s="15"/>
      <c r="M48" s="15"/>
      <c r="N48" s="16"/>
      <c r="O48" s="16"/>
      <c r="P48" s="15"/>
      <c r="Q48" s="16"/>
      <c r="R48" s="16"/>
      <c r="S48" s="16"/>
      <c r="T48" s="16"/>
      <c r="U48" s="16"/>
      <c r="V48" s="16"/>
      <c r="W48" s="25"/>
      <c r="X48" s="15"/>
      <c r="Y48" s="15"/>
      <c r="Z48" s="16"/>
      <c r="AA48" s="16"/>
      <c r="AB48" s="15"/>
      <c r="AC48" s="26"/>
      <c r="AD48" s="26"/>
      <c r="AE48" s="16"/>
      <c r="AF48" s="16"/>
      <c r="AG48" s="15"/>
      <c r="AH48" s="15"/>
      <c r="AI48" s="16"/>
      <c r="AJ48" s="16"/>
      <c r="AK48" s="16"/>
      <c r="AL48" s="16"/>
      <c r="AM48" s="16"/>
      <c r="AN48" s="16"/>
      <c r="AP48" s="17"/>
      <c r="BB48" s="17"/>
      <c r="BC48" s="17"/>
      <c r="BD48" s="17"/>
      <c r="BE48" s="17"/>
      <c r="BF48" s="17"/>
    </row>
    <row r="49" spans="1:58" s="14" customFormat="1" ht="21" customHeight="1">
      <c r="A49" s="16"/>
      <c r="B49" s="16"/>
      <c r="C49" s="16"/>
      <c r="D49" s="16"/>
      <c r="E49" s="16"/>
      <c r="F49" s="16"/>
      <c r="G49" s="16"/>
      <c r="H49" s="16"/>
      <c r="I49" s="16"/>
      <c r="J49" s="15"/>
      <c r="K49" s="19"/>
      <c r="L49" s="15"/>
      <c r="M49" s="15"/>
      <c r="N49" s="16"/>
      <c r="O49" s="16"/>
      <c r="P49" s="15"/>
      <c r="Q49" s="16"/>
      <c r="R49" s="16"/>
      <c r="S49" s="16"/>
      <c r="T49" s="16"/>
      <c r="U49" s="16"/>
      <c r="V49" s="21"/>
      <c r="W49" s="21"/>
      <c r="X49" s="15"/>
      <c r="Y49" s="15"/>
      <c r="Z49" s="16"/>
      <c r="AA49" s="16"/>
      <c r="AB49" s="15"/>
      <c r="AC49" s="26"/>
      <c r="AD49" s="26"/>
      <c r="AE49" s="16"/>
      <c r="AF49" s="16"/>
      <c r="AG49" s="15"/>
      <c r="AH49" s="15"/>
      <c r="AI49" s="16"/>
      <c r="AJ49" s="16"/>
      <c r="AK49" s="16"/>
      <c r="AL49" s="16"/>
      <c r="AM49" s="16"/>
      <c r="AN49" s="16"/>
      <c r="AP49" s="17"/>
      <c r="BB49" s="17"/>
      <c r="BC49" s="17"/>
      <c r="BD49" s="17"/>
      <c r="BE49" s="17"/>
      <c r="BF49" s="17"/>
    </row>
    <row r="50" spans="1:58" s="14" customFormat="1" ht="19.5" customHeight="1">
      <c r="A50" s="16"/>
      <c r="B50" s="16"/>
      <c r="C50" s="16"/>
      <c r="D50" s="16"/>
      <c r="E50" s="16"/>
      <c r="F50" s="16"/>
      <c r="G50" s="16"/>
      <c r="H50" s="10"/>
      <c r="I50" s="19"/>
      <c r="J50" s="15"/>
      <c r="K50" s="24"/>
      <c r="L50" s="16"/>
      <c r="M50" s="16"/>
      <c r="N50" s="16"/>
      <c r="O50" s="21"/>
      <c r="P50" s="21"/>
      <c r="Q50" s="16"/>
      <c r="R50" s="16"/>
      <c r="S50" s="16"/>
      <c r="T50" s="16"/>
      <c r="U50" s="16"/>
      <c r="V50" s="10"/>
      <c r="W50" s="10"/>
      <c r="X50" s="15"/>
      <c r="Y50" s="16"/>
      <c r="Z50" s="16"/>
      <c r="AA50" s="16"/>
      <c r="AB50" s="30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P50" s="17"/>
      <c r="BB50" s="17"/>
      <c r="BC50" s="17"/>
      <c r="BD50" s="17"/>
      <c r="BE50" s="17"/>
      <c r="BF50" s="17"/>
    </row>
    <row r="51" spans="1:58" s="14" customFormat="1" ht="15" customHeight="1">
      <c r="A51" s="16"/>
      <c r="B51" s="16"/>
      <c r="C51" s="16"/>
      <c r="D51" s="16"/>
      <c r="E51" s="16"/>
      <c r="F51" s="16"/>
      <c r="G51" s="16"/>
      <c r="H51" s="19"/>
      <c r="I51" s="19"/>
      <c r="J51" s="16"/>
      <c r="K51" s="16"/>
      <c r="L51" s="15"/>
      <c r="M51" s="16"/>
      <c r="N51" s="16"/>
      <c r="O51" s="10"/>
      <c r="P51" s="10"/>
      <c r="Q51" s="16"/>
      <c r="R51" s="16"/>
      <c r="S51" s="16"/>
      <c r="T51" s="16"/>
      <c r="U51" s="16"/>
      <c r="V51" s="10"/>
      <c r="W51" s="10"/>
      <c r="X51" s="15"/>
      <c r="Y51" s="15"/>
      <c r="Z51" s="16"/>
      <c r="AA51" s="16"/>
      <c r="AB51" s="25"/>
      <c r="AC51" s="15"/>
      <c r="AD51" s="15"/>
      <c r="AE51" s="16"/>
      <c r="AF51" s="16"/>
      <c r="AG51" s="16"/>
      <c r="AH51" s="16"/>
      <c r="AI51" s="15"/>
      <c r="AJ51" s="15"/>
      <c r="AK51" s="16"/>
      <c r="AL51" s="16"/>
      <c r="AM51" s="16"/>
      <c r="AN51" s="16"/>
      <c r="AP51" s="17"/>
      <c r="BB51" s="17"/>
      <c r="BC51" s="17"/>
      <c r="BD51" s="17"/>
      <c r="BE51" s="17"/>
      <c r="BF51" s="17"/>
    </row>
    <row r="52" spans="1:58" s="14" customFormat="1" ht="21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9"/>
      <c r="L52" s="15"/>
      <c r="M52" s="16"/>
      <c r="N52" s="16"/>
      <c r="O52" s="10"/>
      <c r="P52" s="10"/>
      <c r="Q52" s="16"/>
      <c r="R52" s="16"/>
      <c r="S52" s="16"/>
      <c r="T52" s="16"/>
      <c r="U52" s="16"/>
      <c r="V52" s="15"/>
      <c r="W52" s="15"/>
      <c r="X52" s="15"/>
      <c r="Y52" s="15"/>
      <c r="Z52" s="16"/>
      <c r="AA52" s="16"/>
      <c r="AB52" s="25"/>
      <c r="AC52" s="15"/>
      <c r="AD52" s="15"/>
      <c r="AE52" s="16"/>
      <c r="AF52" s="16"/>
      <c r="AG52" s="16"/>
      <c r="AH52" s="16"/>
      <c r="AI52" s="15"/>
      <c r="AJ52" s="15"/>
      <c r="AK52" s="16"/>
      <c r="AL52" s="16"/>
      <c r="AM52" s="16"/>
      <c r="AN52" s="16"/>
      <c r="AP52" s="17"/>
      <c r="BB52" s="17"/>
      <c r="BC52" s="17"/>
      <c r="BD52" s="17"/>
      <c r="BE52" s="17"/>
      <c r="BF52" s="17"/>
    </row>
    <row r="53" spans="1:58" s="14" customFormat="1" ht="18.75" customHeight="1">
      <c r="A53" s="16"/>
      <c r="B53" s="16"/>
      <c r="C53" s="16"/>
      <c r="D53" s="16"/>
      <c r="E53" s="16"/>
      <c r="F53" s="16"/>
      <c r="G53" s="16"/>
      <c r="H53" s="10"/>
      <c r="I53" s="19"/>
      <c r="J53" s="16"/>
      <c r="K53" s="19"/>
      <c r="L53" s="15"/>
      <c r="M53" s="16"/>
      <c r="N53" s="16"/>
      <c r="O53" s="15"/>
      <c r="P53" s="1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5"/>
      <c r="AC53" s="15"/>
      <c r="AD53" s="15"/>
      <c r="AE53" s="16"/>
      <c r="AF53" s="16"/>
      <c r="AG53" s="16"/>
      <c r="AH53" s="15"/>
      <c r="AI53" s="15"/>
      <c r="AJ53" s="15"/>
      <c r="AK53" s="16"/>
      <c r="AL53" s="16"/>
      <c r="AM53" s="16"/>
      <c r="AN53" s="16"/>
      <c r="AP53" s="17"/>
      <c r="BB53" s="17"/>
      <c r="BC53" s="17"/>
      <c r="BD53" s="17"/>
      <c r="BE53" s="17"/>
      <c r="BF53" s="17"/>
    </row>
    <row r="54" spans="1:58" s="14" customFormat="1" ht="19.5" customHeight="1">
      <c r="A54" s="16"/>
      <c r="B54" s="7"/>
      <c r="C54" s="16"/>
      <c r="D54" s="16"/>
      <c r="E54" s="16"/>
      <c r="F54" s="16"/>
      <c r="G54" s="16"/>
      <c r="H54" s="19"/>
      <c r="I54" s="19"/>
      <c r="J54" s="16"/>
      <c r="K54" s="20"/>
      <c r="L54" s="15"/>
      <c r="M54" s="16"/>
      <c r="N54" s="16"/>
      <c r="O54" s="15"/>
      <c r="P54" s="15"/>
      <c r="Q54" s="16"/>
      <c r="R54" s="16"/>
      <c r="S54" s="16"/>
      <c r="T54" s="16"/>
      <c r="U54" s="16"/>
      <c r="V54" s="10"/>
      <c r="W54" s="19"/>
      <c r="X54" s="15"/>
      <c r="Y54" s="16"/>
      <c r="Z54" s="16"/>
      <c r="AA54" s="16"/>
      <c r="AB54" s="15"/>
      <c r="AC54" s="15"/>
      <c r="AD54" s="15"/>
      <c r="AE54" s="16"/>
      <c r="AF54" s="16"/>
      <c r="AG54" s="16"/>
      <c r="AH54" s="21"/>
      <c r="AI54" s="16"/>
      <c r="AJ54" s="16"/>
      <c r="AK54" s="16"/>
      <c r="AL54" s="16"/>
      <c r="AM54" s="16"/>
      <c r="AN54" s="16"/>
      <c r="AP54" s="17"/>
      <c r="BB54" s="17"/>
      <c r="BC54" s="17"/>
      <c r="BD54" s="17"/>
      <c r="BE54" s="17"/>
      <c r="BF54" s="17"/>
    </row>
    <row r="55" spans="1:58" s="14" customFormat="1" ht="18" customHeight="1">
      <c r="A55" s="16"/>
      <c r="B55" s="7"/>
      <c r="C55" s="16"/>
      <c r="D55" s="16"/>
      <c r="E55" s="20"/>
      <c r="F55" s="16"/>
      <c r="G55" s="20"/>
      <c r="H55" s="20"/>
      <c r="I55" s="10"/>
      <c r="J55" s="10"/>
      <c r="K55" s="16"/>
      <c r="L55" s="16"/>
      <c r="M55" s="16"/>
      <c r="N55" s="16"/>
      <c r="O55" s="16"/>
      <c r="P55" s="30"/>
      <c r="Q55" s="16"/>
      <c r="R55" s="16"/>
      <c r="S55" s="16"/>
      <c r="T55" s="16"/>
      <c r="U55" s="16"/>
      <c r="V55" s="19"/>
      <c r="W55" s="19"/>
      <c r="X55" s="15"/>
      <c r="Y55" s="16"/>
      <c r="Z55" s="16"/>
      <c r="AA55" s="16"/>
      <c r="AB55" s="30"/>
      <c r="AC55" s="16"/>
      <c r="AD55" s="16"/>
      <c r="AE55" s="15"/>
      <c r="AF55" s="16"/>
      <c r="AG55" s="16"/>
      <c r="AH55" s="10"/>
      <c r="AI55" s="16"/>
      <c r="AJ55" s="16"/>
      <c r="AK55" s="16"/>
      <c r="AL55" s="16"/>
      <c r="AM55" s="16"/>
      <c r="AN55" s="16"/>
      <c r="AP55" s="17"/>
      <c r="BB55" s="17"/>
      <c r="BC55" s="17"/>
      <c r="BD55" s="17"/>
      <c r="BE55" s="17"/>
      <c r="BF55" s="17"/>
    </row>
    <row r="56" spans="1:58" s="14" customFormat="1" ht="21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9"/>
      <c r="L56" s="15"/>
      <c r="M56" s="15"/>
      <c r="N56" s="16"/>
      <c r="O56" s="16"/>
      <c r="P56" s="44"/>
      <c r="Q56" s="16"/>
      <c r="R56" s="16"/>
      <c r="S56" s="16"/>
      <c r="T56" s="16"/>
      <c r="U56" s="16"/>
      <c r="V56" s="16"/>
      <c r="W56" s="24"/>
      <c r="X56" s="15"/>
      <c r="Y56" s="16"/>
      <c r="Z56" s="16"/>
      <c r="AA56" s="16"/>
      <c r="AB56" s="10"/>
      <c r="AC56" s="15"/>
      <c r="AD56" s="15"/>
      <c r="AE56" s="15"/>
      <c r="AF56" s="16"/>
      <c r="AG56" s="16"/>
      <c r="AH56" s="10"/>
      <c r="AI56" s="16"/>
      <c r="AJ56" s="16"/>
      <c r="AK56" s="16"/>
      <c r="AL56" s="16"/>
      <c r="AM56" s="16"/>
      <c r="AN56" s="16"/>
      <c r="AP56" s="17"/>
      <c r="BB56" s="17"/>
      <c r="BC56" s="17"/>
      <c r="BD56" s="17"/>
      <c r="BE56" s="17"/>
      <c r="BF56" s="17"/>
    </row>
    <row r="57" spans="1:58" s="14" customFormat="1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9"/>
      <c r="L57" s="15"/>
      <c r="M57" s="15"/>
      <c r="N57" s="16"/>
      <c r="O57" s="16"/>
      <c r="P57" s="44"/>
      <c r="Q57" s="16"/>
      <c r="R57" s="16"/>
      <c r="S57" s="16"/>
      <c r="T57" s="16"/>
      <c r="U57" s="16"/>
      <c r="V57" s="16"/>
      <c r="W57" s="16"/>
      <c r="X57" s="15"/>
      <c r="Y57" s="16"/>
      <c r="Z57" s="16"/>
      <c r="AA57" s="16"/>
      <c r="AB57" s="10"/>
      <c r="AC57" s="15"/>
      <c r="AD57" s="15"/>
      <c r="AE57" s="15"/>
      <c r="AF57" s="16"/>
      <c r="AG57" s="16"/>
      <c r="AH57" s="15"/>
      <c r="AI57" s="16"/>
      <c r="AJ57" s="16"/>
      <c r="AK57" s="16"/>
      <c r="AL57" s="16"/>
      <c r="AM57" s="16"/>
      <c r="AN57" s="16"/>
      <c r="AP57" s="17"/>
      <c r="BB57" s="17"/>
      <c r="BC57" s="17"/>
      <c r="BD57" s="17"/>
      <c r="BE57" s="17"/>
      <c r="BF57" s="17"/>
    </row>
    <row r="58" spans="1:58" s="14" customFormat="1" ht="20.25" customHeight="1">
      <c r="A58" s="16"/>
      <c r="B58" s="16"/>
      <c r="C58" s="16"/>
      <c r="D58" s="16"/>
      <c r="E58" s="16"/>
      <c r="F58" s="16"/>
      <c r="G58" s="16"/>
      <c r="H58" s="35"/>
      <c r="I58" s="19"/>
      <c r="J58" s="19"/>
      <c r="K58" s="10"/>
      <c r="L58" s="15"/>
      <c r="M58" s="15"/>
      <c r="N58" s="16"/>
      <c r="O58" s="16"/>
      <c r="P58" s="15"/>
      <c r="Q58" s="16"/>
      <c r="R58" s="16"/>
      <c r="S58" s="16"/>
      <c r="T58" s="16"/>
      <c r="U58" s="16"/>
      <c r="V58" s="10"/>
      <c r="W58" s="19"/>
      <c r="X58" s="16"/>
      <c r="Y58" s="16"/>
      <c r="Z58" s="16"/>
      <c r="AA58" s="16"/>
      <c r="AB58" s="16"/>
      <c r="AC58" s="15"/>
      <c r="AD58" s="15"/>
      <c r="AE58" s="16"/>
      <c r="AF58" s="16"/>
      <c r="AG58" s="16"/>
      <c r="AH58" s="30"/>
      <c r="AI58" s="27"/>
      <c r="AJ58" s="27"/>
      <c r="AK58" s="27"/>
      <c r="AL58" s="27"/>
      <c r="AM58" s="27"/>
      <c r="AN58" s="27"/>
      <c r="AP58" s="17"/>
      <c r="BB58" s="17"/>
      <c r="BC58" s="17"/>
      <c r="BD58" s="17"/>
      <c r="BE58" s="17"/>
      <c r="BF58" s="17"/>
    </row>
    <row r="59" spans="1:58" s="14" customFormat="1" ht="29.25" customHeight="1">
      <c r="A59" s="16"/>
      <c r="B59" s="7"/>
      <c r="C59" s="16"/>
      <c r="D59" s="16"/>
      <c r="E59" s="16"/>
      <c r="F59" s="16"/>
      <c r="G59" s="16"/>
      <c r="H59" s="19"/>
      <c r="I59" s="19"/>
      <c r="J59" s="19"/>
      <c r="K59" s="19"/>
      <c r="L59" s="15"/>
      <c r="M59" s="15"/>
      <c r="N59" s="16"/>
      <c r="O59" s="16"/>
      <c r="P59" s="15"/>
      <c r="Q59" s="16"/>
      <c r="R59" s="16"/>
      <c r="S59" s="16"/>
      <c r="T59" s="16"/>
      <c r="U59" s="16"/>
      <c r="V59" s="19"/>
      <c r="W59" s="19"/>
      <c r="X59" s="15"/>
      <c r="Y59" s="16"/>
      <c r="Z59" s="16"/>
      <c r="AA59" s="16"/>
      <c r="AB59" s="10"/>
      <c r="AC59" s="15"/>
      <c r="AD59" s="15"/>
      <c r="AE59" s="16"/>
      <c r="AF59" s="16"/>
      <c r="AG59" s="16"/>
      <c r="AH59" s="23"/>
      <c r="AI59" s="20"/>
      <c r="AJ59" s="20"/>
      <c r="AK59" s="20"/>
      <c r="AL59" s="20"/>
      <c r="AM59" s="27"/>
      <c r="AN59" s="20"/>
      <c r="AP59" s="17"/>
      <c r="AX59" s="16"/>
      <c r="AY59" s="16"/>
      <c r="AZ59" s="10"/>
      <c r="BA59" s="10"/>
      <c r="BB59" s="17"/>
      <c r="BC59" s="17"/>
      <c r="BD59" s="17"/>
      <c r="BE59" s="17"/>
      <c r="BF59" s="17"/>
    </row>
    <row r="60" spans="1:58" s="14" customFormat="1" ht="17.25" customHeight="1">
      <c r="A60" s="16"/>
      <c r="B60" s="7"/>
      <c r="C60" s="16"/>
      <c r="D60" s="16"/>
      <c r="E60" s="16"/>
      <c r="F60" s="16"/>
      <c r="G60" s="16"/>
      <c r="H60" s="16"/>
      <c r="I60" s="16"/>
      <c r="J60" s="16"/>
      <c r="K60" s="19"/>
      <c r="L60" s="15"/>
      <c r="M60" s="15"/>
      <c r="N60" s="16"/>
      <c r="O60" s="16"/>
      <c r="P60" s="16"/>
      <c r="Q60" s="16"/>
      <c r="R60" s="16"/>
      <c r="S60" s="7"/>
      <c r="T60" s="20"/>
      <c r="U60" s="20"/>
      <c r="V60" s="20"/>
      <c r="W60" s="20"/>
      <c r="X60" s="15"/>
      <c r="Y60" s="16"/>
      <c r="Z60" s="16"/>
      <c r="AA60" s="16"/>
      <c r="AB60" s="10"/>
      <c r="AC60" s="15"/>
      <c r="AD60" s="15"/>
      <c r="AE60" s="16"/>
      <c r="AF60" s="16"/>
      <c r="AG60" s="16"/>
      <c r="AH60" s="23"/>
      <c r="AI60" s="20"/>
      <c r="AJ60" s="20"/>
      <c r="AK60" s="20"/>
      <c r="AL60" s="20"/>
      <c r="AM60" s="16"/>
      <c r="AN60" s="20"/>
      <c r="AP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14" customFormat="1" ht="28.5" customHeight="1">
      <c r="A61" s="16"/>
      <c r="B61" s="7"/>
      <c r="C61" s="16"/>
      <c r="D61" s="16"/>
      <c r="E61" s="16"/>
      <c r="F61" s="16"/>
      <c r="G61" s="16"/>
      <c r="H61" s="16"/>
      <c r="I61" s="21"/>
      <c r="J61" s="21"/>
      <c r="K61" s="16"/>
      <c r="L61" s="15"/>
      <c r="M61" s="15"/>
      <c r="N61" s="16"/>
      <c r="O61" s="16"/>
      <c r="P61" s="10"/>
      <c r="Q61" s="16"/>
      <c r="R61" s="16"/>
      <c r="S61" s="7"/>
      <c r="T61" s="16"/>
      <c r="U61" s="16"/>
      <c r="V61" s="45"/>
      <c r="W61" s="16"/>
      <c r="X61" s="15"/>
      <c r="Y61" s="16"/>
      <c r="Z61" s="16"/>
      <c r="AA61" s="16"/>
      <c r="AB61" s="10"/>
      <c r="AC61" s="15"/>
      <c r="AD61" s="15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P61" s="17"/>
      <c r="AU61" s="15"/>
      <c r="AV61" s="15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14" customFormat="1" ht="6" customHeight="1">
      <c r="A62" s="16"/>
      <c r="B62" s="7"/>
      <c r="C62" s="16"/>
      <c r="D62" s="16"/>
      <c r="E62" s="16"/>
      <c r="F62" s="16"/>
      <c r="G62" s="16"/>
      <c r="H62" s="16"/>
      <c r="I62" s="10"/>
      <c r="J62" s="10"/>
      <c r="K62" s="16"/>
      <c r="L62" s="15"/>
      <c r="M62" s="15"/>
      <c r="N62" s="16"/>
      <c r="O62" s="16"/>
      <c r="P62" s="10"/>
      <c r="Q62" s="16"/>
      <c r="R62" s="16"/>
      <c r="S62" s="7"/>
      <c r="T62" s="16"/>
      <c r="U62" s="16"/>
      <c r="V62" s="25"/>
      <c r="W62" s="19"/>
      <c r="X62" s="15"/>
      <c r="Y62" s="16"/>
      <c r="Z62" s="16"/>
      <c r="AA62" s="16"/>
      <c r="AB62" s="16"/>
      <c r="AC62" s="15"/>
      <c r="AD62" s="15"/>
      <c r="AE62" s="16"/>
      <c r="AF62" s="16"/>
      <c r="AG62" s="16"/>
      <c r="AH62" s="28"/>
      <c r="AI62" s="16"/>
      <c r="AJ62" s="16"/>
      <c r="AK62" s="16"/>
      <c r="AL62" s="16"/>
      <c r="AM62" s="16"/>
      <c r="AN62" s="16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14" customFormat="1" ht="26.25" customHeight="1">
      <c r="A63" s="16"/>
      <c r="B63" s="16"/>
      <c r="C63" s="16"/>
      <c r="D63" s="16"/>
      <c r="E63" s="16"/>
      <c r="F63" s="16"/>
      <c r="G63" s="16"/>
      <c r="H63" s="16"/>
      <c r="I63" s="10"/>
      <c r="J63" s="10"/>
      <c r="K63" s="15"/>
      <c r="L63" s="15"/>
      <c r="M63" s="15"/>
      <c r="N63" s="16"/>
      <c r="O63" s="16"/>
      <c r="P63" s="15"/>
      <c r="Q63" s="16"/>
      <c r="R63" s="16"/>
      <c r="S63" s="7"/>
      <c r="T63" s="16"/>
      <c r="U63" s="16"/>
      <c r="V63" s="19"/>
      <c r="W63" s="19"/>
      <c r="X63" s="16"/>
      <c r="Y63" s="16"/>
      <c r="Z63" s="16"/>
      <c r="AA63" s="16"/>
      <c r="AB63" s="16"/>
      <c r="AC63" s="15"/>
      <c r="AD63" s="15"/>
      <c r="AE63" s="16"/>
      <c r="AF63" s="16"/>
      <c r="AG63" s="16"/>
      <c r="AH63" s="18"/>
      <c r="AI63" s="18"/>
      <c r="AJ63" s="20"/>
      <c r="AK63" s="20"/>
      <c r="AL63" s="20"/>
      <c r="AM63" s="16"/>
      <c r="AN63" s="16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14" customFormat="1" ht="18" customHeight="1">
      <c r="A64" s="16"/>
      <c r="B64" s="16"/>
      <c r="C64" s="16"/>
      <c r="D64" s="16"/>
      <c r="E64" s="16"/>
      <c r="F64" s="16"/>
      <c r="G64" s="16"/>
      <c r="H64" s="16"/>
      <c r="I64" s="15"/>
      <c r="J64" s="15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5"/>
      <c r="X64" s="15"/>
      <c r="Y64" s="16"/>
      <c r="Z64" s="16"/>
      <c r="AA64" s="21"/>
      <c r="AB64" s="21"/>
      <c r="AC64" s="16"/>
      <c r="AD64" s="16"/>
      <c r="AE64" s="16"/>
      <c r="AF64" s="16"/>
      <c r="AG64" s="15"/>
      <c r="AH64" s="29"/>
      <c r="AI64" s="29"/>
      <c r="AJ64" s="16"/>
      <c r="AK64" s="16"/>
      <c r="AL64" s="16"/>
      <c r="AM64" s="16"/>
      <c r="AN64" s="16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14" customFormat="1" ht="21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5"/>
      <c r="L65" s="15"/>
      <c r="M65" s="15"/>
      <c r="N65" s="16"/>
      <c r="O65" s="16"/>
      <c r="P65" s="10"/>
      <c r="Q65" s="16"/>
      <c r="R65" s="16"/>
      <c r="S65" s="16"/>
      <c r="T65" s="16"/>
      <c r="U65" s="16"/>
      <c r="V65" s="16"/>
      <c r="W65" s="15"/>
      <c r="X65" s="15"/>
      <c r="Y65" s="16"/>
      <c r="Z65" s="16"/>
      <c r="AA65" s="10"/>
      <c r="AB65" s="10"/>
      <c r="AC65" s="15"/>
      <c r="AD65" s="15"/>
      <c r="AE65" s="16"/>
      <c r="AF65" s="16"/>
      <c r="AG65" s="15"/>
      <c r="AH65" s="29"/>
      <c r="AI65" s="29"/>
      <c r="AJ65" s="16"/>
      <c r="AK65" s="16"/>
      <c r="AL65" s="16"/>
      <c r="AM65" s="16"/>
      <c r="AN65" s="16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14" customFormat="1" ht="15.75" customHeight="1">
      <c r="A66" s="16"/>
      <c r="B66" s="16"/>
      <c r="C66" s="16"/>
      <c r="D66" s="16"/>
      <c r="E66" s="16"/>
      <c r="F66" s="16"/>
      <c r="G66" s="16"/>
      <c r="H66" s="16"/>
      <c r="I66" s="10"/>
      <c r="J66" s="19"/>
      <c r="K66" s="15"/>
      <c r="L66" s="15"/>
      <c r="M66" s="15"/>
      <c r="N66" s="16"/>
      <c r="O66" s="16"/>
      <c r="P66" s="10"/>
      <c r="Q66" s="16"/>
      <c r="R66" s="16"/>
      <c r="S66" s="16"/>
      <c r="T66" s="16"/>
      <c r="U66" s="16"/>
      <c r="V66" s="16"/>
      <c r="W66" s="15"/>
      <c r="X66" s="15"/>
      <c r="Y66" s="16"/>
      <c r="Z66" s="16"/>
      <c r="AA66" s="10"/>
      <c r="AB66" s="10"/>
      <c r="AC66" s="15"/>
      <c r="AD66" s="15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14" customFormat="1" ht="15" customHeight="1">
      <c r="A67" s="16"/>
      <c r="B67" s="16"/>
      <c r="C67" s="16"/>
      <c r="D67" s="16"/>
      <c r="E67" s="16"/>
      <c r="F67" s="16"/>
      <c r="G67" s="16"/>
      <c r="H67" s="16"/>
      <c r="I67" s="19"/>
      <c r="J67" s="19"/>
      <c r="K67" s="15"/>
      <c r="L67" s="15"/>
      <c r="M67" s="15"/>
      <c r="N67" s="16"/>
      <c r="O67" s="16"/>
      <c r="P67" s="15"/>
      <c r="Q67" s="16"/>
      <c r="R67" s="16"/>
      <c r="S67" s="16"/>
      <c r="T67" s="16"/>
      <c r="U67" s="16"/>
      <c r="V67" s="16"/>
      <c r="W67" s="15"/>
      <c r="X67" s="15"/>
      <c r="Y67" s="15"/>
      <c r="Z67" s="16"/>
      <c r="AA67" s="16"/>
      <c r="AB67" s="16"/>
      <c r="AC67" s="15"/>
      <c r="AD67" s="15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14" customFormat="1" ht="27" customHeight="1">
      <c r="A68" s="16"/>
      <c r="B68" s="16"/>
      <c r="C68" s="16"/>
      <c r="D68" s="16"/>
      <c r="E68" s="16"/>
      <c r="F68" s="16"/>
      <c r="G68" s="16"/>
      <c r="H68" s="16"/>
      <c r="I68" s="16"/>
      <c r="J68" s="24"/>
      <c r="K68" s="15"/>
      <c r="L68" s="15"/>
      <c r="M68" s="15"/>
      <c r="N68" s="16"/>
      <c r="O68" s="16"/>
      <c r="P68" s="30"/>
      <c r="Q68" s="16"/>
      <c r="R68" s="16"/>
      <c r="S68" s="16"/>
      <c r="T68" s="16"/>
      <c r="U68" s="16"/>
      <c r="V68" s="16"/>
      <c r="W68" s="16"/>
      <c r="X68" s="15"/>
      <c r="Y68" s="15"/>
      <c r="Z68" s="16"/>
      <c r="AA68" s="16"/>
      <c r="AB68" s="16"/>
      <c r="AC68" s="15"/>
      <c r="AD68" s="15"/>
      <c r="AE68" s="16"/>
      <c r="AF68" s="16"/>
      <c r="AG68" s="16"/>
      <c r="AH68" s="21"/>
      <c r="AI68" s="16"/>
      <c r="AJ68" s="16"/>
      <c r="AK68" s="16"/>
      <c r="AL68" s="16"/>
      <c r="AM68" s="16"/>
      <c r="AN68" s="16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14" customFormat="1" ht="20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0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36"/>
      <c r="AB69" s="36"/>
      <c r="AC69" s="16"/>
      <c r="AD69" s="16"/>
      <c r="AE69" s="16"/>
      <c r="AF69" s="16"/>
      <c r="AG69" s="16"/>
      <c r="AH69" s="44"/>
      <c r="AI69" s="16"/>
      <c r="AJ69" s="16"/>
      <c r="AK69" s="16"/>
      <c r="AL69" s="16"/>
      <c r="AM69" s="7"/>
      <c r="AN69" s="16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14" customFormat="1" ht="21.75" customHeight="1">
      <c r="A70" s="16"/>
      <c r="B70" s="16"/>
      <c r="C70" s="16"/>
      <c r="D70" s="16"/>
      <c r="E70" s="16"/>
      <c r="F70" s="16"/>
      <c r="G70" s="16"/>
      <c r="H70" s="16"/>
      <c r="I70" s="10"/>
      <c r="J70" s="19"/>
      <c r="K70" s="15"/>
      <c r="L70" s="15"/>
      <c r="M70" s="15"/>
      <c r="N70" s="16"/>
      <c r="O70" s="16"/>
      <c r="P70" s="1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0"/>
      <c r="AB70" s="10"/>
      <c r="AC70" s="15"/>
      <c r="AD70" s="15"/>
      <c r="AE70" s="16"/>
      <c r="AF70" s="16"/>
      <c r="AG70" s="16"/>
      <c r="AH70" s="44"/>
      <c r="AI70" s="16"/>
      <c r="AJ70" s="16"/>
      <c r="AK70" s="16"/>
      <c r="AL70" s="16"/>
      <c r="AM70" s="16"/>
      <c r="AN70" s="16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14" customFormat="1" ht="9.75" customHeight="1">
      <c r="A71" s="16"/>
      <c r="B71" s="16"/>
      <c r="C71" s="16"/>
      <c r="D71" s="16"/>
      <c r="E71" s="16"/>
      <c r="F71" s="16"/>
      <c r="G71" s="16"/>
      <c r="H71" s="16"/>
      <c r="I71" s="19"/>
      <c r="J71" s="19"/>
      <c r="K71" s="15"/>
      <c r="L71" s="15"/>
      <c r="M71" s="1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0"/>
      <c r="AB71" s="10"/>
      <c r="AC71" s="15"/>
      <c r="AD71" s="15"/>
      <c r="AE71" s="16"/>
      <c r="AF71" s="16"/>
      <c r="AG71" s="16"/>
      <c r="AH71" s="15"/>
      <c r="AI71" s="16"/>
      <c r="AJ71" s="16"/>
      <c r="AK71" s="16"/>
      <c r="AL71" s="16"/>
      <c r="AM71" s="16"/>
      <c r="AN71" s="16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14" customFormat="1" ht="17.25" customHeight="1">
      <c r="A72" s="16"/>
      <c r="B72" s="16"/>
      <c r="C72" s="16"/>
      <c r="D72" s="16"/>
      <c r="E72" s="16"/>
      <c r="F72" s="7"/>
      <c r="G72" s="20"/>
      <c r="H72" s="20"/>
      <c r="I72" s="20"/>
      <c r="J72" s="20"/>
      <c r="K72" s="15"/>
      <c r="L72" s="15"/>
      <c r="M72" s="15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5"/>
      <c r="AC72" s="15"/>
      <c r="AD72" s="15"/>
      <c r="AE72" s="16"/>
      <c r="AF72" s="16"/>
      <c r="AG72" s="16"/>
      <c r="AH72" s="15"/>
      <c r="AI72" s="16"/>
      <c r="AJ72" s="16"/>
      <c r="AK72" s="16"/>
      <c r="AL72" s="16"/>
      <c r="AM72" s="16"/>
      <c r="AN72" s="2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14" customFormat="1" ht="18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5"/>
      <c r="L73" s="15"/>
      <c r="M73" s="16"/>
      <c r="N73" s="16"/>
      <c r="O73" s="21"/>
      <c r="P73" s="21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5"/>
      <c r="AC73" s="15"/>
      <c r="AD73" s="15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14" customFormat="1" ht="19.5" customHeight="1">
      <c r="A74" s="16"/>
      <c r="B74" s="16"/>
      <c r="C74" s="16"/>
      <c r="D74" s="16"/>
      <c r="E74" s="16"/>
      <c r="F74" s="16"/>
      <c r="G74" s="16"/>
      <c r="H74" s="16"/>
      <c r="I74" s="10"/>
      <c r="J74" s="19"/>
      <c r="K74" s="15"/>
      <c r="L74" s="15"/>
      <c r="M74" s="16"/>
      <c r="N74" s="16"/>
      <c r="O74" s="10"/>
      <c r="P74" s="10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5"/>
      <c r="AC74" s="15"/>
      <c r="AD74" s="15"/>
      <c r="AE74" s="16"/>
      <c r="AF74" s="16"/>
      <c r="AG74" s="16"/>
      <c r="AH74" s="10"/>
      <c r="AI74" s="10"/>
      <c r="AJ74" s="16"/>
      <c r="AK74" s="16"/>
      <c r="AL74" s="16"/>
      <c r="AM74" s="16"/>
      <c r="AN74" s="16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14" customFormat="1" ht="24" customHeight="1">
      <c r="A75" s="16"/>
      <c r="B75" s="16"/>
      <c r="C75" s="16"/>
      <c r="D75" s="16"/>
      <c r="E75" s="16"/>
      <c r="F75" s="16"/>
      <c r="G75" s="16"/>
      <c r="H75" s="16"/>
      <c r="I75" s="19"/>
      <c r="J75" s="19"/>
      <c r="K75" s="15"/>
      <c r="L75" s="15"/>
      <c r="M75" s="16"/>
      <c r="N75" s="16"/>
      <c r="O75" s="10"/>
      <c r="P75" s="10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5"/>
      <c r="AC75" s="15"/>
      <c r="AD75" s="15"/>
      <c r="AE75" s="16"/>
      <c r="AF75" s="16"/>
      <c r="AG75" s="16"/>
      <c r="AH75" s="10"/>
      <c r="AI75" s="10"/>
      <c r="AJ75" s="16"/>
      <c r="AK75" s="16"/>
      <c r="AL75" s="16"/>
      <c r="AM75" s="16"/>
      <c r="AN75" s="16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14" customFormat="1" ht="6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5"/>
      <c r="L76" s="15"/>
      <c r="M76" s="16"/>
      <c r="N76" s="16"/>
      <c r="O76" s="15"/>
      <c r="P76" s="15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5"/>
      <c r="AC76" s="15"/>
      <c r="AD76" s="15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14" customFormat="1" ht="7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5"/>
      <c r="L77" s="15"/>
      <c r="M77" s="16"/>
      <c r="N77" s="16"/>
      <c r="O77" s="15"/>
      <c r="P77" s="15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5"/>
      <c r="AC77" s="15"/>
      <c r="AD77" s="15"/>
      <c r="AE77" s="16"/>
      <c r="AF77" s="16"/>
      <c r="AG77" s="16"/>
      <c r="AH77" s="15"/>
      <c r="AI77" s="16"/>
      <c r="AJ77" s="16"/>
      <c r="AK77" s="16"/>
      <c r="AL77" s="16"/>
      <c r="AM77" s="16"/>
      <c r="AN77" s="16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14" customFormat="1" ht="22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14" customFormat="1" ht="15" customHeight="1">
      <c r="A79" s="16"/>
      <c r="B79" s="16"/>
      <c r="C79" s="16"/>
      <c r="D79" s="16"/>
      <c r="E79" s="16"/>
      <c r="F79" s="16"/>
      <c r="G79" s="16"/>
      <c r="H79" s="16"/>
      <c r="I79" s="21"/>
      <c r="J79" s="21"/>
      <c r="K79" s="15"/>
      <c r="L79" s="15"/>
      <c r="M79" s="15"/>
      <c r="N79" s="16"/>
      <c r="O79" s="16"/>
      <c r="P79" s="10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14" customFormat="1" ht="21.75" customHeight="1">
      <c r="A80" s="16"/>
      <c r="B80" s="16"/>
      <c r="C80" s="16"/>
      <c r="D80" s="16"/>
      <c r="E80" s="16"/>
      <c r="F80" s="16"/>
      <c r="G80" s="16"/>
      <c r="H80" s="16"/>
      <c r="I80" s="44"/>
      <c r="J80" s="44"/>
      <c r="K80" s="15"/>
      <c r="L80" s="15"/>
      <c r="M80" s="15"/>
      <c r="N80" s="16"/>
      <c r="O80" s="16"/>
      <c r="P80" s="1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14" customFormat="1" ht="12.75" customHeight="1">
      <c r="A81" s="16"/>
      <c r="B81" s="16"/>
      <c r="C81" s="16"/>
      <c r="D81" s="16"/>
      <c r="E81" s="16"/>
      <c r="F81" s="16"/>
      <c r="G81" s="16"/>
      <c r="H81" s="16"/>
      <c r="I81" s="44"/>
      <c r="J81" s="44"/>
      <c r="K81" s="15"/>
      <c r="L81" s="15"/>
      <c r="M81" s="15"/>
      <c r="N81" s="16"/>
      <c r="O81" s="16"/>
      <c r="P81" s="15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31"/>
      <c r="AH81" s="31"/>
      <c r="AI81" s="16"/>
      <c r="AJ81" s="16"/>
      <c r="AK81" s="16"/>
      <c r="AL81" s="16"/>
      <c r="AM81" s="16"/>
      <c r="AN81" s="16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14" customFormat="1" ht="16.5" customHeight="1">
      <c r="A82" s="16"/>
      <c r="B82" s="16"/>
      <c r="C82" s="16"/>
      <c r="D82" s="16"/>
      <c r="E82" s="16"/>
      <c r="F82" s="16"/>
      <c r="G82" s="16"/>
      <c r="H82" s="16"/>
      <c r="I82" s="15"/>
      <c r="J82" s="15"/>
      <c r="K82" s="15"/>
      <c r="L82" s="15"/>
      <c r="M82" s="15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0"/>
      <c r="AH82" s="10"/>
      <c r="AI82" s="16"/>
      <c r="AJ82" s="7"/>
      <c r="AK82" s="7"/>
      <c r="AL82" s="16"/>
      <c r="AM82" s="16"/>
      <c r="AN82" s="16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14" customFormat="1" ht="21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0"/>
      <c r="AH83" s="10"/>
      <c r="AI83" s="16"/>
      <c r="AJ83" s="16"/>
      <c r="AK83" s="16"/>
      <c r="AL83" s="16"/>
      <c r="AM83" s="16"/>
      <c r="AN83" s="16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14" customFormat="1" ht="37.5" customHeight="1">
      <c r="A84" s="16"/>
      <c r="B84" s="16"/>
      <c r="C84" s="16"/>
      <c r="D84" s="16"/>
      <c r="E84" s="16"/>
      <c r="F84" s="16"/>
      <c r="G84" s="16"/>
      <c r="H84" s="16"/>
      <c r="I84" s="10"/>
      <c r="J84" s="19"/>
      <c r="K84" s="15"/>
      <c r="L84" s="15"/>
      <c r="M84" s="15"/>
      <c r="N84" s="16"/>
      <c r="O84" s="16"/>
      <c r="P84" s="10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0"/>
      <c r="AC84" s="26"/>
      <c r="AD84" s="16"/>
      <c r="AE84" s="16"/>
      <c r="AF84" s="16"/>
      <c r="AG84" s="15"/>
      <c r="AH84" s="15"/>
      <c r="AI84" s="16"/>
      <c r="AJ84" s="16"/>
      <c r="AK84" s="16"/>
      <c r="AL84" s="16"/>
      <c r="AM84" s="16"/>
      <c r="AN84" s="16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14" customFormat="1" ht="8.25" customHeight="1">
      <c r="A85" s="16"/>
      <c r="B85" s="16"/>
      <c r="C85" s="16"/>
      <c r="D85" s="16"/>
      <c r="E85" s="16"/>
      <c r="F85" s="16"/>
      <c r="G85" s="16"/>
      <c r="H85" s="16"/>
      <c r="I85" s="19"/>
      <c r="J85" s="19"/>
      <c r="K85" s="15"/>
      <c r="L85" s="15"/>
      <c r="M85" s="15"/>
      <c r="N85" s="16"/>
      <c r="O85" s="16"/>
      <c r="P85" s="10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37"/>
      <c r="AC85" s="2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14" customFormat="1" ht="14.25" customHeight="1">
      <c r="A86" s="16"/>
      <c r="B86" s="16"/>
      <c r="C86" s="16"/>
      <c r="D86" s="16"/>
      <c r="E86" s="16"/>
      <c r="F86" s="16"/>
      <c r="G86" s="16"/>
      <c r="H86" s="16"/>
      <c r="I86" s="16"/>
      <c r="J86" s="24"/>
      <c r="K86" s="15"/>
      <c r="L86" s="15"/>
      <c r="M86" s="15"/>
      <c r="N86" s="16"/>
      <c r="O86" s="16"/>
      <c r="P86" s="15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5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14" customFormat="1" ht="26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5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21"/>
      <c r="AI87" s="16"/>
      <c r="AJ87" s="16"/>
      <c r="AK87" s="16"/>
      <c r="AL87" s="16"/>
      <c r="AM87" s="16"/>
      <c r="AN87" s="16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14" customFormat="1" ht="25.5" customHeight="1">
      <c r="A88" s="16"/>
      <c r="B88" s="16"/>
      <c r="C88" s="16"/>
      <c r="D88" s="16"/>
      <c r="E88" s="16"/>
      <c r="F88" s="16"/>
      <c r="G88" s="16"/>
      <c r="H88" s="16"/>
      <c r="I88" s="10"/>
      <c r="J88" s="19"/>
      <c r="K88" s="16"/>
      <c r="L88" s="16"/>
      <c r="M88" s="15"/>
      <c r="N88" s="16"/>
      <c r="O88" s="16"/>
      <c r="P88" s="21"/>
      <c r="Q88" s="21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44"/>
      <c r="AI88" s="44"/>
      <c r="AJ88" s="16"/>
      <c r="AK88" s="16"/>
      <c r="AL88" s="16"/>
      <c r="AM88" s="7"/>
      <c r="AN88" s="16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40" s="14" customFormat="1" ht="19.5" customHeight="1">
      <c r="A89" s="16"/>
      <c r="B89" s="16"/>
      <c r="C89" s="16"/>
      <c r="D89" s="16"/>
      <c r="E89" s="16"/>
      <c r="F89" s="16"/>
      <c r="G89" s="16"/>
      <c r="H89" s="16"/>
      <c r="I89" s="19"/>
      <c r="J89" s="19"/>
      <c r="K89" s="15"/>
      <c r="L89" s="15"/>
      <c r="M89" s="15"/>
      <c r="N89" s="16"/>
      <c r="O89" s="16"/>
      <c r="P89" s="10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44"/>
      <c r="AI89" s="44"/>
      <c r="AJ89" s="16"/>
      <c r="AK89" s="16"/>
      <c r="AL89" s="16"/>
      <c r="AM89" s="16"/>
      <c r="AN89" s="16"/>
    </row>
    <row r="90" spans="1:40" s="14" customFormat="1" ht="17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5"/>
      <c r="L90" s="15"/>
      <c r="M90" s="15"/>
      <c r="N90" s="16"/>
      <c r="O90" s="16"/>
      <c r="P90" s="1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5"/>
      <c r="AI90" s="16"/>
      <c r="AJ90" s="16"/>
      <c r="AK90" s="16"/>
      <c r="AL90" s="16"/>
      <c r="AM90" s="16"/>
      <c r="AN90" s="16"/>
    </row>
    <row r="91" spans="1:40" s="14" customFormat="1" ht="8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5"/>
      <c r="L91" s="15"/>
      <c r="M91" s="15"/>
      <c r="N91" s="16"/>
      <c r="O91" s="16"/>
      <c r="P91" s="10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5"/>
      <c r="AC91" s="16"/>
      <c r="AD91" s="16"/>
      <c r="AE91" s="16"/>
      <c r="AF91" s="16"/>
      <c r="AG91" s="16"/>
      <c r="AH91" s="15"/>
      <c r="AI91" s="16"/>
      <c r="AJ91" s="16"/>
      <c r="AK91" s="16"/>
      <c r="AL91" s="16"/>
      <c r="AM91" s="16"/>
      <c r="AN91" s="16"/>
    </row>
    <row r="92" spans="1:40" s="14" customFormat="1" ht="23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2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30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</row>
    <row r="93" spans="1:40" s="14" customFormat="1" ht="15" customHeight="1">
      <c r="A93" s="16"/>
      <c r="B93" s="16"/>
      <c r="C93" s="16"/>
      <c r="D93" s="16"/>
      <c r="E93" s="16"/>
      <c r="F93" s="16"/>
      <c r="G93" s="16"/>
      <c r="H93" s="16"/>
      <c r="I93" s="21"/>
      <c r="J93" s="16"/>
      <c r="K93" s="15"/>
      <c r="L93" s="15"/>
      <c r="M93" s="16"/>
      <c r="N93" s="16"/>
      <c r="O93" s="16"/>
      <c r="P93" s="10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0"/>
      <c r="AI93" s="10"/>
      <c r="AJ93" s="16"/>
      <c r="AK93" s="16"/>
      <c r="AL93" s="16"/>
      <c r="AM93" s="16"/>
      <c r="AN93" s="16"/>
    </row>
    <row r="94" spans="1:40" s="14" customFormat="1" ht="28.5" customHeight="1">
      <c r="A94" s="16"/>
      <c r="B94" s="16"/>
      <c r="C94" s="16"/>
      <c r="D94" s="16"/>
      <c r="E94" s="16"/>
      <c r="F94" s="7"/>
      <c r="G94" s="16"/>
      <c r="H94" s="10"/>
      <c r="I94" s="10"/>
      <c r="J94" s="16"/>
      <c r="K94" s="15"/>
      <c r="L94" s="15"/>
      <c r="M94" s="16"/>
      <c r="N94" s="16"/>
      <c r="O94" s="16"/>
      <c r="P94" s="10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0"/>
      <c r="AI94" s="10"/>
      <c r="AJ94" s="16"/>
      <c r="AK94" s="16"/>
      <c r="AL94" s="16"/>
      <c r="AM94" s="16"/>
      <c r="AN94" s="16"/>
    </row>
    <row r="95" spans="1:40" s="14" customFormat="1" ht="15" customHeight="1">
      <c r="A95" s="16"/>
      <c r="B95" s="16"/>
      <c r="C95" s="16"/>
      <c r="D95" s="16"/>
      <c r="E95" s="16"/>
      <c r="F95" s="16"/>
      <c r="G95" s="10"/>
      <c r="H95" s="10"/>
      <c r="I95" s="16"/>
      <c r="J95" s="16"/>
      <c r="K95" s="15"/>
      <c r="L95" s="15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 s="14" customFormat="1" ht="15.75" customHeight="1">
      <c r="A96" s="16"/>
      <c r="B96" s="16"/>
      <c r="C96" s="16"/>
      <c r="D96" s="16"/>
      <c r="E96" s="16"/>
      <c r="F96" s="7"/>
      <c r="G96" s="16"/>
      <c r="H96" s="16"/>
      <c r="I96" s="16"/>
      <c r="J96" s="16"/>
      <c r="K96" s="15"/>
      <c r="L96" s="15"/>
      <c r="M96" s="15"/>
      <c r="N96" s="16"/>
      <c r="O96" s="16"/>
      <c r="P96" s="22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40" s="14" customFormat="1" ht="18.75" customHeight="1">
      <c r="A97" s="16"/>
      <c r="B97" s="16"/>
      <c r="C97" s="16"/>
      <c r="D97" s="16"/>
      <c r="E97" s="16"/>
      <c r="F97" s="7"/>
      <c r="G97" s="16"/>
      <c r="H97" s="16"/>
      <c r="I97" s="30"/>
      <c r="J97" s="16"/>
      <c r="K97" s="16"/>
      <c r="L97" s="15"/>
      <c r="M97" s="15"/>
      <c r="N97" s="16"/>
      <c r="O97" s="16"/>
      <c r="P97" s="10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8"/>
      <c r="AI97" s="16"/>
      <c r="AJ97" s="16"/>
      <c r="AK97" s="16"/>
      <c r="AL97" s="16"/>
      <c r="AM97" s="16"/>
      <c r="AN97" s="16"/>
    </row>
    <row r="98" spans="1:40" s="14" customFormat="1" ht="27.75" customHeight="1">
      <c r="A98" s="16"/>
      <c r="B98" s="16"/>
      <c r="C98" s="16"/>
      <c r="D98" s="16"/>
      <c r="E98" s="16"/>
      <c r="F98" s="7"/>
      <c r="G98" s="16"/>
      <c r="H98" s="16"/>
      <c r="I98" s="10"/>
      <c r="J98" s="19"/>
      <c r="K98" s="16"/>
      <c r="L98" s="16"/>
      <c r="M98" s="16"/>
      <c r="N98" s="16"/>
      <c r="O98" s="16"/>
      <c r="P98" s="10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0"/>
      <c r="AH98" s="10"/>
      <c r="AI98" s="16"/>
      <c r="AJ98" s="16"/>
      <c r="AK98" s="16"/>
      <c r="AL98" s="16"/>
      <c r="AM98" s="16"/>
      <c r="AN98" s="16"/>
    </row>
    <row r="99" spans="1:40" s="14" customFormat="1" ht="9.75" customHeight="1">
      <c r="A99" s="16"/>
      <c r="B99" s="16"/>
      <c r="C99" s="16"/>
      <c r="D99" s="16"/>
      <c r="E99" s="16"/>
      <c r="F99" s="7"/>
      <c r="G99" s="16"/>
      <c r="H99" s="16"/>
      <c r="I99" s="19"/>
      <c r="J99" s="19"/>
      <c r="K99" s="16"/>
      <c r="L99" s="15"/>
      <c r="M99" s="15"/>
      <c r="N99" s="16"/>
      <c r="O99" s="16"/>
      <c r="P99" s="4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0"/>
      <c r="AC99" s="16"/>
      <c r="AD99" s="16"/>
      <c r="AE99" s="16"/>
      <c r="AF99" s="16"/>
      <c r="AG99" s="10"/>
      <c r="AH99" s="10"/>
      <c r="AI99" s="16"/>
      <c r="AJ99" s="16"/>
      <c r="AK99" s="16"/>
      <c r="AL99" s="16"/>
      <c r="AM99" s="16"/>
      <c r="AN99" s="16"/>
    </row>
    <row r="100" spans="1:40" s="14" customFormat="1" ht="0.75" customHeight="1" hidden="1">
      <c r="A100" s="16"/>
      <c r="B100" s="16"/>
      <c r="C100" s="16"/>
      <c r="D100" s="16"/>
      <c r="E100" s="20"/>
      <c r="F100" s="7"/>
      <c r="G100" s="7"/>
      <c r="H100" s="7"/>
      <c r="I100" s="7"/>
      <c r="J100" s="15"/>
      <c r="K100" s="16"/>
      <c r="L100" s="15"/>
      <c r="M100" s="15"/>
      <c r="N100" s="16"/>
      <c r="O100" s="16"/>
      <c r="P100" s="38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0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40" ht="15.75">
      <c r="A101" s="7"/>
      <c r="B101" s="7"/>
      <c r="C101" s="7"/>
      <c r="D101" s="7"/>
      <c r="E101" s="20"/>
      <c r="F101" s="7"/>
      <c r="G101" s="16"/>
      <c r="H101" s="16"/>
      <c r="I101" s="30"/>
      <c r="J101" s="15"/>
      <c r="K101" s="16"/>
      <c r="L101" s="7"/>
      <c r="M101" s="16"/>
      <c r="N101" s="16"/>
      <c r="O101" s="16"/>
      <c r="P101" s="21"/>
      <c r="Q101" s="21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ht="18" customHeight="1">
      <c r="A102" s="7"/>
      <c r="B102" s="7"/>
      <c r="C102" s="7"/>
      <c r="D102" s="7"/>
      <c r="E102" s="16"/>
      <c r="F102" s="7"/>
      <c r="G102" s="16"/>
      <c r="H102" s="16"/>
      <c r="I102" s="10"/>
      <c r="J102" s="19"/>
      <c r="K102" s="15"/>
      <c r="L102" s="32"/>
      <c r="M102" s="15"/>
      <c r="N102" s="16"/>
      <c r="O102" s="16"/>
      <c r="P102" s="10"/>
      <c r="Q102" s="16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ht="29.25" customHeight="1">
      <c r="A103" s="7"/>
      <c r="B103" s="7"/>
      <c r="C103" s="7"/>
      <c r="D103" s="7"/>
      <c r="E103" s="16"/>
      <c r="F103" s="7"/>
      <c r="G103" s="16"/>
      <c r="H103" s="16"/>
      <c r="I103" s="19"/>
      <c r="J103" s="19"/>
      <c r="K103" s="15"/>
      <c r="L103" s="32"/>
      <c r="M103" s="15"/>
      <c r="N103" s="16"/>
      <c r="O103" s="16"/>
      <c r="P103" s="10"/>
      <c r="Q103" s="16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16"/>
      <c r="AF103" s="16"/>
      <c r="AG103" s="16"/>
      <c r="AH103" s="16"/>
      <c r="AI103" s="7"/>
      <c r="AJ103" s="7"/>
      <c r="AK103" s="7"/>
      <c r="AL103" s="7"/>
      <c r="AM103" s="7"/>
      <c r="AN103" s="7"/>
    </row>
    <row r="104" spans="5:40" ht="15.75">
      <c r="E104" s="14"/>
      <c r="F104" s="14"/>
      <c r="G104" s="14"/>
      <c r="H104" s="14"/>
      <c r="I104" s="16"/>
      <c r="J104" s="16"/>
      <c r="K104" s="15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16"/>
      <c r="AF104" s="16"/>
      <c r="AG104" s="16"/>
      <c r="AH104" s="33"/>
      <c r="AI104" s="7"/>
      <c r="AJ104" s="7"/>
      <c r="AK104" s="7"/>
      <c r="AL104" s="7"/>
      <c r="AM104" s="7"/>
      <c r="AN104" s="7"/>
    </row>
    <row r="105" spans="11:39" ht="16.5" customHeight="1">
      <c r="K105" s="15"/>
      <c r="AD105" s="7"/>
      <c r="AE105" s="16"/>
      <c r="AF105" s="16"/>
      <c r="AG105" s="397"/>
      <c r="AH105" s="397"/>
      <c r="AL105" s="7"/>
      <c r="AM105" s="7"/>
    </row>
    <row r="106" spans="30:39" ht="21" customHeight="1">
      <c r="AD106" s="7"/>
      <c r="AE106" s="16"/>
      <c r="AF106" s="16"/>
      <c r="AG106" s="397"/>
      <c r="AH106" s="397"/>
      <c r="AL106" s="7"/>
      <c r="AM106" s="7"/>
    </row>
    <row r="107" spans="31:34" ht="21" customHeight="1">
      <c r="AE107" s="7"/>
      <c r="AF107" s="16"/>
      <c r="AG107" s="15"/>
      <c r="AH107" s="15"/>
    </row>
    <row r="108" spans="31:34" ht="15">
      <c r="AE108" s="7"/>
      <c r="AF108" s="16"/>
      <c r="AG108" s="16"/>
      <c r="AH108" s="16"/>
    </row>
    <row r="109" spans="4:34" ht="15">
      <c r="D109" s="7"/>
      <c r="K109" s="15"/>
      <c r="AE109" s="7"/>
      <c r="AF109" s="16"/>
      <c r="AG109" s="16"/>
      <c r="AH109" s="397"/>
    </row>
    <row r="110" spans="4:34" ht="15">
      <c r="D110" s="7"/>
      <c r="I110" s="1" t="s">
        <v>72</v>
      </c>
      <c r="K110" s="15"/>
      <c r="AE110" s="7"/>
      <c r="AF110" s="16"/>
      <c r="AG110" s="16"/>
      <c r="AH110" s="397"/>
    </row>
    <row r="111" spans="4:11" ht="15">
      <c r="D111" s="7"/>
      <c r="K111" s="15"/>
    </row>
    <row r="112" spans="4:11" ht="12.75" customHeight="1">
      <c r="D112" s="7"/>
      <c r="K112" s="14"/>
    </row>
    <row r="113" spans="4:11" ht="15" customHeight="1">
      <c r="D113" s="7"/>
      <c r="K113" s="15"/>
    </row>
    <row r="114" spans="4:11" ht="16.5" customHeight="1">
      <c r="D114" s="7"/>
      <c r="K114" s="15"/>
    </row>
    <row r="115" spans="4:11" ht="15">
      <c r="D115" s="7"/>
      <c r="K115" s="15"/>
    </row>
    <row r="116" spans="4:11" ht="15">
      <c r="D116" s="7"/>
      <c r="K116" s="15"/>
    </row>
    <row r="117" spans="4:11" ht="4.5" customHeight="1">
      <c r="D117" s="7"/>
      <c r="K117" s="15"/>
    </row>
    <row r="118" spans="4:11" ht="15">
      <c r="D118" s="7"/>
      <c r="K118" s="14"/>
    </row>
    <row r="119" spans="4:11" ht="14.25">
      <c r="D119" s="7"/>
      <c r="K119" s="25"/>
    </row>
    <row r="120" spans="4:11" ht="14.25">
      <c r="D120" s="7"/>
      <c r="K120" s="25"/>
    </row>
    <row r="121" spans="4:11" ht="15">
      <c r="D121" s="7"/>
      <c r="K121" s="15"/>
    </row>
    <row r="122" spans="4:11" ht="15">
      <c r="D122" s="7"/>
      <c r="K122" s="15"/>
    </row>
    <row r="123" spans="4:11" ht="15">
      <c r="D123" s="7"/>
      <c r="K123" s="14"/>
    </row>
    <row r="124" spans="4:11" ht="14.25">
      <c r="D124" s="7"/>
      <c r="K124" s="25"/>
    </row>
    <row r="125" spans="4:11" ht="14.25">
      <c r="D125" s="7"/>
      <c r="K125" s="25"/>
    </row>
    <row r="126" spans="4:11" ht="15">
      <c r="D126" s="7"/>
      <c r="K126" s="15"/>
    </row>
    <row r="127" spans="4:11" ht="15">
      <c r="D127" s="7"/>
      <c r="K127" s="15"/>
    </row>
    <row r="128" spans="4:11" ht="15" customHeight="1">
      <c r="D128" s="7"/>
      <c r="K128" s="14"/>
    </row>
    <row r="129" spans="4:11" ht="15">
      <c r="D129" s="7"/>
      <c r="K129" s="15"/>
    </row>
    <row r="130" spans="4:11" ht="15">
      <c r="D130" s="7"/>
      <c r="K130" s="15"/>
    </row>
    <row r="131" spans="4:11" ht="15">
      <c r="D131" s="7"/>
      <c r="K131" s="15"/>
    </row>
    <row r="132" ht="12.75">
      <c r="D132" s="7"/>
    </row>
    <row r="133" ht="15" customHeight="1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5" customHeight="1">
      <c r="D138" s="7"/>
    </row>
    <row r="139" ht="12.75">
      <c r="D139" s="7"/>
    </row>
    <row r="140" ht="16.5" customHeight="1">
      <c r="D140" s="7"/>
    </row>
    <row r="141" ht="15.75" customHeight="1"/>
    <row r="147" ht="15" customHeight="1"/>
    <row r="152" ht="15" customHeight="1"/>
    <row r="157" ht="15" customHeight="1"/>
  </sheetData>
  <sheetProtection/>
  <mergeCells count="10">
    <mergeCell ref="P2:Y2"/>
    <mergeCell ref="C3:AA3"/>
    <mergeCell ref="H28:Y28"/>
    <mergeCell ref="H29:T29"/>
    <mergeCell ref="AY26:BA27"/>
    <mergeCell ref="AH109:AH110"/>
    <mergeCell ref="AG105:AH106"/>
    <mergeCell ref="H27:Y27"/>
    <mergeCell ref="P4:Y4"/>
    <mergeCell ref="P5:Y5"/>
  </mergeCells>
  <printOptions/>
  <pageMargins left="0.74" right="0" top="0.85" bottom="0" header="0" footer="0"/>
  <pageSetup horizontalDpi="600" verticalDpi="60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10">
    <pageSetUpPr fitToPage="1"/>
  </sheetPr>
  <dimension ref="A1:J30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8" width="9.140625" style="59" customWidth="1"/>
    <col min="9" max="9" width="12.28125" style="59" customWidth="1"/>
    <col min="10" max="10" width="0.71875" style="59" customWidth="1"/>
    <col min="11" max="16384" width="9.140625" style="59" customWidth="1"/>
  </cols>
  <sheetData>
    <row r="1" ht="16.5">
      <c r="A1" s="88"/>
    </row>
    <row r="3" ht="13.5" thickBot="1"/>
    <row r="4" spans="1:10" ht="17.25" thickBot="1" thickTop="1">
      <c r="A4" s="578" t="s">
        <v>215</v>
      </c>
      <c r="B4" s="579"/>
      <c r="C4" s="579"/>
      <c r="D4" s="579"/>
      <c r="E4" s="579"/>
      <c r="F4" s="579"/>
      <c r="G4" s="579"/>
      <c r="H4" s="579"/>
      <c r="I4" s="579"/>
      <c r="J4" s="580"/>
    </row>
    <row r="5" spans="5:6" ht="13.5" thickTop="1">
      <c r="E5" s="592">
        <f>'Info. o o.c.p.'!Z27</f>
        <v>45107</v>
      </c>
      <c r="F5" s="592"/>
    </row>
    <row r="6" spans="1:4" ht="13.5" thickBot="1">
      <c r="A6" s="85"/>
      <c r="B6" s="63"/>
      <c r="C6" s="63"/>
      <c r="D6" s="63"/>
    </row>
    <row r="7" spans="1:10" ht="13.5" thickTop="1">
      <c r="A7" s="474" t="s">
        <v>104</v>
      </c>
      <c r="B7" s="475"/>
      <c r="C7" s="475"/>
      <c r="D7" s="475"/>
      <c r="E7" s="475"/>
      <c r="F7" s="475"/>
      <c r="G7" s="475"/>
      <c r="H7" s="475"/>
      <c r="I7" s="475"/>
      <c r="J7" s="476"/>
    </row>
    <row r="8" spans="1:10" ht="13.5" thickBot="1">
      <c r="A8" s="477" t="s">
        <v>103</v>
      </c>
      <c r="B8" s="478"/>
      <c r="C8" s="478"/>
      <c r="D8" s="478"/>
      <c r="E8" s="478"/>
      <c r="F8" s="478"/>
      <c r="G8" s="478"/>
      <c r="H8" s="478"/>
      <c r="I8" s="478"/>
      <c r="J8" s="264"/>
    </row>
    <row r="9" spans="1:10" ht="13.5" thickTop="1">
      <c r="A9" s="94"/>
      <c r="B9" s="94"/>
      <c r="C9" s="94"/>
      <c r="D9" s="94"/>
      <c r="E9" s="94"/>
      <c r="F9" s="94"/>
      <c r="G9" s="94"/>
      <c r="H9" s="94"/>
      <c r="I9" s="94"/>
      <c r="J9" s="61"/>
    </row>
    <row r="10" spans="1:9" ht="13.5" thickBot="1">
      <c r="A10" s="98"/>
      <c r="B10" s="98"/>
      <c r="C10" s="98"/>
      <c r="D10" s="98"/>
      <c r="E10" s="98"/>
      <c r="F10" s="98"/>
      <c r="G10" s="98"/>
      <c r="H10" s="98"/>
      <c r="I10" s="99" t="s">
        <v>203</v>
      </c>
    </row>
    <row r="11" spans="1:9" ht="13.5" thickTop="1">
      <c r="A11" s="597" t="s">
        <v>81</v>
      </c>
      <c r="B11" s="594"/>
      <c r="C11" s="594"/>
      <c r="D11" s="594"/>
      <c r="E11" s="594"/>
      <c r="F11" s="593" t="s">
        <v>98</v>
      </c>
      <c r="G11" s="594"/>
      <c r="H11" s="593" t="s">
        <v>100</v>
      </c>
      <c r="I11" s="599"/>
    </row>
    <row r="12" spans="1:9" ht="13.5" thickBot="1">
      <c r="A12" s="598"/>
      <c r="B12" s="575"/>
      <c r="C12" s="575"/>
      <c r="D12" s="575"/>
      <c r="E12" s="575"/>
      <c r="F12" s="595" t="s">
        <v>99</v>
      </c>
      <c r="G12" s="596"/>
      <c r="H12" s="595" t="s">
        <v>99</v>
      </c>
      <c r="I12" s="600"/>
    </row>
    <row r="13" spans="1:9" ht="12.75">
      <c r="A13" s="598"/>
      <c r="B13" s="575"/>
      <c r="C13" s="575"/>
      <c r="D13" s="575"/>
      <c r="E13" s="575"/>
      <c r="F13" s="102"/>
      <c r="G13" s="73"/>
      <c r="H13" s="103"/>
      <c r="I13" s="104" t="s">
        <v>105</v>
      </c>
    </row>
    <row r="14" spans="1:9" ht="13.5" thickBot="1">
      <c r="A14" s="105"/>
      <c r="B14" s="101"/>
      <c r="C14" s="101"/>
      <c r="D14" s="101"/>
      <c r="E14" s="101"/>
      <c r="F14" s="100" t="s">
        <v>102</v>
      </c>
      <c r="G14" s="106" t="s">
        <v>68</v>
      </c>
      <c r="H14" s="67" t="s">
        <v>101</v>
      </c>
      <c r="I14" s="107" t="s">
        <v>106</v>
      </c>
    </row>
    <row r="15" spans="1:9" ht="12.75">
      <c r="A15" s="485" t="s">
        <v>82</v>
      </c>
      <c r="B15" s="437"/>
      <c r="C15" s="437"/>
      <c r="D15" s="437"/>
      <c r="E15" s="437"/>
      <c r="F15" s="108">
        <v>0</v>
      </c>
      <c r="G15" s="87">
        <v>0</v>
      </c>
      <c r="H15" s="108">
        <v>0</v>
      </c>
      <c r="I15" s="255">
        <v>0</v>
      </c>
    </row>
    <row r="16" spans="1:9" ht="12.75">
      <c r="A16" s="485" t="s">
        <v>83</v>
      </c>
      <c r="B16" s="437"/>
      <c r="C16" s="437"/>
      <c r="D16" s="437"/>
      <c r="E16" s="437"/>
      <c r="F16" s="110">
        <v>0</v>
      </c>
      <c r="G16" s="87">
        <v>0</v>
      </c>
      <c r="H16" s="110">
        <v>0</v>
      </c>
      <c r="I16" s="109">
        <v>0</v>
      </c>
    </row>
    <row r="17" spans="1:9" ht="12.75">
      <c r="A17" s="485" t="s">
        <v>84</v>
      </c>
      <c r="B17" s="437"/>
      <c r="C17" s="437"/>
      <c r="D17" s="437"/>
      <c r="E17" s="437"/>
      <c r="F17" s="110">
        <v>0</v>
      </c>
      <c r="G17" s="87">
        <v>0</v>
      </c>
      <c r="H17" s="110">
        <v>0</v>
      </c>
      <c r="I17" s="109">
        <v>0</v>
      </c>
    </row>
    <row r="18" spans="1:9" ht="12.75">
      <c r="A18" s="485" t="s">
        <v>85</v>
      </c>
      <c r="B18" s="437"/>
      <c r="C18" s="437"/>
      <c r="D18" s="437"/>
      <c r="E18" s="437"/>
      <c r="F18" s="110">
        <v>0</v>
      </c>
      <c r="G18" s="87">
        <v>0</v>
      </c>
      <c r="H18" s="110">
        <v>0</v>
      </c>
      <c r="I18" s="109">
        <v>0</v>
      </c>
    </row>
    <row r="19" spans="1:9" ht="12.75">
      <c r="A19" s="485" t="s">
        <v>86</v>
      </c>
      <c r="B19" s="437"/>
      <c r="C19" s="437"/>
      <c r="D19" s="437"/>
      <c r="E19" s="437"/>
      <c r="F19" s="108">
        <v>0</v>
      </c>
      <c r="G19" s="87">
        <v>0</v>
      </c>
      <c r="H19" s="108">
        <v>0</v>
      </c>
      <c r="I19" s="109">
        <v>0</v>
      </c>
    </row>
    <row r="20" spans="1:9" ht="12.75">
      <c r="A20" s="485" t="s">
        <v>87</v>
      </c>
      <c r="B20" s="437"/>
      <c r="C20" s="437"/>
      <c r="D20" s="437"/>
      <c r="E20" s="437"/>
      <c r="F20" s="108">
        <v>0</v>
      </c>
      <c r="G20" s="87">
        <v>0</v>
      </c>
      <c r="H20" s="108">
        <v>0</v>
      </c>
      <c r="I20" s="109">
        <v>0</v>
      </c>
    </row>
    <row r="21" spans="1:9" ht="12.75">
      <c r="A21" s="485" t="s">
        <v>88</v>
      </c>
      <c r="B21" s="437"/>
      <c r="C21" s="437"/>
      <c r="D21" s="437"/>
      <c r="E21" s="437"/>
      <c r="F21" s="108">
        <v>0</v>
      </c>
      <c r="G21" s="87">
        <v>0</v>
      </c>
      <c r="H21" s="108">
        <v>0</v>
      </c>
      <c r="I21" s="109">
        <v>0</v>
      </c>
    </row>
    <row r="22" spans="1:9" ht="12.75">
      <c r="A22" s="485" t="s">
        <v>89</v>
      </c>
      <c r="B22" s="437"/>
      <c r="C22" s="437"/>
      <c r="D22" s="437"/>
      <c r="E22" s="437"/>
      <c r="F22" s="108">
        <v>0</v>
      </c>
      <c r="G22" s="87">
        <v>0</v>
      </c>
      <c r="H22" s="108">
        <v>0</v>
      </c>
      <c r="I22" s="109">
        <v>0</v>
      </c>
    </row>
    <row r="23" spans="1:9" ht="12.75">
      <c r="A23" s="485" t="s">
        <v>90</v>
      </c>
      <c r="B23" s="437"/>
      <c r="C23" s="437"/>
      <c r="D23" s="437"/>
      <c r="E23" s="437"/>
      <c r="F23" s="108">
        <v>0</v>
      </c>
      <c r="G23" s="87">
        <v>0</v>
      </c>
      <c r="H23" s="108">
        <v>0</v>
      </c>
      <c r="I23" s="109">
        <v>0</v>
      </c>
    </row>
    <row r="24" spans="1:9" ht="12.75">
      <c r="A24" s="485" t="s">
        <v>91</v>
      </c>
      <c r="B24" s="437"/>
      <c r="C24" s="437"/>
      <c r="D24" s="437"/>
      <c r="E24" s="437"/>
      <c r="F24" s="108">
        <v>0</v>
      </c>
      <c r="G24" s="87">
        <v>0</v>
      </c>
      <c r="H24" s="108">
        <v>0</v>
      </c>
      <c r="I24" s="109">
        <v>0</v>
      </c>
    </row>
    <row r="25" spans="1:9" ht="12.75">
      <c r="A25" s="485" t="s">
        <v>92</v>
      </c>
      <c r="B25" s="437"/>
      <c r="C25" s="437"/>
      <c r="D25" s="437"/>
      <c r="E25" s="437"/>
      <c r="F25" s="108">
        <v>0</v>
      </c>
      <c r="G25" s="87">
        <v>0</v>
      </c>
      <c r="H25" s="108">
        <v>0</v>
      </c>
      <c r="I25" s="109">
        <v>0</v>
      </c>
    </row>
    <row r="26" spans="1:9" ht="12.75">
      <c r="A26" s="485" t="s">
        <v>93</v>
      </c>
      <c r="B26" s="437"/>
      <c r="C26" s="437"/>
      <c r="D26" s="437"/>
      <c r="E26" s="437"/>
      <c r="F26" s="108">
        <v>0</v>
      </c>
      <c r="G26" s="87">
        <v>0</v>
      </c>
      <c r="H26" s="108">
        <v>0</v>
      </c>
      <c r="I26" s="109">
        <v>0</v>
      </c>
    </row>
    <row r="27" spans="1:9" ht="12.75">
      <c r="A27" s="485" t="s">
        <v>94</v>
      </c>
      <c r="B27" s="437"/>
      <c r="C27" s="437"/>
      <c r="D27" s="437"/>
      <c r="E27" s="437"/>
      <c r="F27" s="108">
        <v>0</v>
      </c>
      <c r="G27" s="87">
        <v>0</v>
      </c>
      <c r="H27" s="108">
        <v>0</v>
      </c>
      <c r="I27" s="109">
        <v>0</v>
      </c>
    </row>
    <row r="28" spans="1:9" ht="12.75">
      <c r="A28" s="485" t="s">
        <v>95</v>
      </c>
      <c r="B28" s="437"/>
      <c r="C28" s="437"/>
      <c r="D28" s="437"/>
      <c r="E28" s="437"/>
      <c r="F28" s="108">
        <v>0</v>
      </c>
      <c r="G28" s="87">
        <v>0</v>
      </c>
      <c r="H28" s="108">
        <v>0</v>
      </c>
      <c r="I28" s="109">
        <v>0</v>
      </c>
    </row>
    <row r="29" spans="1:9" ht="12.75">
      <c r="A29" s="485" t="s">
        <v>96</v>
      </c>
      <c r="B29" s="437"/>
      <c r="C29" s="437"/>
      <c r="D29" s="437"/>
      <c r="E29" s="437"/>
      <c r="F29" s="108">
        <v>0</v>
      </c>
      <c r="G29" s="87">
        <v>0</v>
      </c>
      <c r="H29" s="108">
        <v>0</v>
      </c>
      <c r="I29" s="109">
        <v>0</v>
      </c>
    </row>
    <row r="30" spans="1:9" ht="13.5" thickBot="1">
      <c r="A30" s="471" t="s">
        <v>97</v>
      </c>
      <c r="B30" s="472"/>
      <c r="C30" s="472"/>
      <c r="D30" s="472"/>
      <c r="E30" s="472"/>
      <c r="F30" s="111">
        <v>0</v>
      </c>
      <c r="G30" s="112">
        <v>0</v>
      </c>
      <c r="H30" s="111">
        <v>0</v>
      </c>
      <c r="I30" s="113">
        <v>0</v>
      </c>
    </row>
    <row r="31" ht="13.5" thickTop="1"/>
  </sheetData>
  <sheetProtection/>
  <mergeCells count="26">
    <mergeCell ref="A4:J4"/>
    <mergeCell ref="A17:E17"/>
    <mergeCell ref="A16:E16"/>
    <mergeCell ref="A8:I8"/>
    <mergeCell ref="A7:J7"/>
    <mergeCell ref="A15:E15"/>
    <mergeCell ref="H11:I11"/>
    <mergeCell ref="H12:I12"/>
    <mergeCell ref="E5:F5"/>
    <mergeCell ref="A24:E24"/>
    <mergeCell ref="A18:E18"/>
    <mergeCell ref="A25:E25"/>
    <mergeCell ref="A19:E19"/>
    <mergeCell ref="A20:E20"/>
    <mergeCell ref="A21:E21"/>
    <mergeCell ref="A22:E22"/>
    <mergeCell ref="A30:E30"/>
    <mergeCell ref="F11:G11"/>
    <mergeCell ref="F12:G12"/>
    <mergeCell ref="A11:E12"/>
    <mergeCell ref="A13:E13"/>
    <mergeCell ref="A26:E26"/>
    <mergeCell ref="A27:E27"/>
    <mergeCell ref="A28:E28"/>
    <mergeCell ref="A29:E29"/>
    <mergeCell ref="A23:E2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E40"/>
  <sheetViews>
    <sheetView zoomScalePageLayoutView="0" workbookViewId="0" topLeftCell="A7">
      <selection activeCell="E31" sqref="E31"/>
    </sheetView>
  </sheetViews>
  <sheetFormatPr defaultColWidth="9.140625" defaultRowHeight="12.75"/>
  <cols>
    <col min="1" max="1" width="19.00390625" style="0" customWidth="1"/>
    <col min="2" max="2" width="12.28125" style="0" customWidth="1"/>
    <col min="3" max="3" width="16.28125" style="0" customWidth="1"/>
    <col min="4" max="4" width="4.140625" style="0" customWidth="1"/>
    <col min="5" max="5" width="58.140625" style="0" customWidth="1"/>
  </cols>
  <sheetData>
    <row r="1" spans="1:5" ht="45.75" customHeight="1">
      <c r="A1" s="426" t="s">
        <v>546</v>
      </c>
      <c r="B1" s="426"/>
      <c r="C1" s="426"/>
      <c r="D1" s="426"/>
      <c r="E1" s="426"/>
    </row>
    <row r="2" spans="1:5" ht="12.75">
      <c r="A2" s="425" t="s">
        <v>547</v>
      </c>
      <c r="B2" s="426"/>
      <c r="C2" s="426"/>
      <c r="D2" s="426"/>
      <c r="E2" s="427"/>
    </row>
    <row r="3" spans="1:5" ht="12.75">
      <c r="A3" s="425" t="s">
        <v>575</v>
      </c>
      <c r="B3" s="426"/>
      <c r="C3" s="426"/>
      <c r="D3" s="426"/>
      <c r="E3" s="427"/>
    </row>
    <row r="4" spans="1:5" ht="13.5" thickBot="1">
      <c r="A4" s="428">
        <f>'Info. o o.c.p.'!Z27</f>
        <v>45107</v>
      </c>
      <c r="B4" s="429"/>
      <c r="C4" s="429"/>
      <c r="D4" s="429"/>
      <c r="E4" s="430"/>
    </row>
    <row r="5" spans="1:5" ht="13.5" thickBot="1">
      <c r="A5" s="431"/>
      <c r="B5" s="432"/>
      <c r="C5" s="433"/>
      <c r="D5" s="300" t="s">
        <v>500</v>
      </c>
      <c r="E5" s="300"/>
    </row>
    <row r="6" spans="1:5" ht="13.5" thickBot="1">
      <c r="A6" s="413" t="s">
        <v>548</v>
      </c>
      <c r="B6" s="414"/>
      <c r="C6" s="415"/>
      <c r="D6" s="301"/>
      <c r="E6" s="303" t="s">
        <v>202</v>
      </c>
    </row>
    <row r="7" spans="1:5" ht="13.5" thickBot="1">
      <c r="A7" s="413" t="s">
        <v>549</v>
      </c>
      <c r="B7" s="414"/>
      <c r="C7" s="415"/>
      <c r="D7" s="304"/>
      <c r="E7" s="305" t="s">
        <v>550</v>
      </c>
    </row>
    <row r="8" spans="1:5" ht="13.5" thickBot="1">
      <c r="A8" s="413" t="s">
        <v>551</v>
      </c>
      <c r="B8" s="414"/>
      <c r="C8" s="415"/>
      <c r="D8" s="304"/>
      <c r="E8" s="305" t="s">
        <v>552</v>
      </c>
    </row>
    <row r="9" spans="1:5" ht="13.5" thickBot="1">
      <c r="A9" s="413" t="s">
        <v>553</v>
      </c>
      <c r="B9" s="414"/>
      <c r="C9" s="415"/>
      <c r="D9" s="304">
        <v>1</v>
      </c>
      <c r="E9" s="305" t="s">
        <v>554</v>
      </c>
    </row>
    <row r="10" spans="1:5" ht="13.5" thickBot="1">
      <c r="A10" s="402" t="s">
        <v>555</v>
      </c>
      <c r="B10" s="403"/>
      <c r="C10" s="404"/>
      <c r="D10" s="306">
        <v>2</v>
      </c>
      <c r="E10" s="307" t="s">
        <v>556</v>
      </c>
    </row>
    <row r="11" spans="1:5" ht="13.5" thickBot="1">
      <c r="A11" s="413" t="s">
        <v>557</v>
      </c>
      <c r="B11" s="414"/>
      <c r="C11" s="415"/>
      <c r="D11" s="301">
        <v>3</v>
      </c>
      <c r="E11" s="303" t="s">
        <v>558</v>
      </c>
    </row>
    <row r="12" spans="1:5" ht="25.5">
      <c r="A12" s="416" t="s">
        <v>559</v>
      </c>
      <c r="B12" s="417"/>
      <c r="C12" s="418"/>
      <c r="D12" s="308"/>
      <c r="E12" s="310" t="s">
        <v>560</v>
      </c>
    </row>
    <row r="13" spans="1:5" ht="25.5">
      <c r="A13" s="419"/>
      <c r="B13" s="420"/>
      <c r="C13" s="421"/>
      <c r="D13" s="309"/>
      <c r="E13" s="311" t="s">
        <v>561</v>
      </c>
    </row>
    <row r="14" spans="1:5" ht="25.5">
      <c r="A14" s="419"/>
      <c r="B14" s="420"/>
      <c r="C14" s="421"/>
      <c r="D14" s="309"/>
      <c r="E14" s="311" t="s">
        <v>562</v>
      </c>
    </row>
    <row r="15" spans="1:5" ht="12.75">
      <c r="A15" s="419"/>
      <c r="B15" s="420"/>
      <c r="C15" s="421"/>
      <c r="D15" s="309">
        <v>4</v>
      </c>
      <c r="E15" s="311"/>
    </row>
    <row r="16" spans="1:5" ht="25.5">
      <c r="A16" s="419"/>
      <c r="B16" s="420"/>
      <c r="C16" s="421"/>
      <c r="D16" s="309"/>
      <c r="E16" s="311" t="s">
        <v>563</v>
      </c>
    </row>
    <row r="17" spans="1:5" ht="12.75">
      <c r="A17" s="419"/>
      <c r="B17" s="420"/>
      <c r="C17" s="421"/>
      <c r="D17" s="309"/>
      <c r="E17" s="311" t="s">
        <v>564</v>
      </c>
    </row>
    <row r="18" spans="1:5" ht="25.5">
      <c r="A18" s="419"/>
      <c r="B18" s="420"/>
      <c r="C18" s="421"/>
      <c r="D18" s="309"/>
      <c r="E18" s="311" t="s">
        <v>565</v>
      </c>
    </row>
    <row r="19" spans="1:5" ht="12.75">
      <c r="A19" s="419"/>
      <c r="B19" s="420"/>
      <c r="C19" s="421"/>
      <c r="D19" s="309"/>
      <c r="E19" s="311" t="s">
        <v>957</v>
      </c>
    </row>
    <row r="20" spans="1:5" ht="25.5">
      <c r="A20" s="419"/>
      <c r="B20" s="420"/>
      <c r="C20" s="421"/>
      <c r="D20" s="309"/>
      <c r="E20" s="311" t="s">
        <v>566</v>
      </c>
    </row>
    <row r="21" spans="1:5" ht="25.5">
      <c r="A21" s="419"/>
      <c r="B21" s="420"/>
      <c r="C21" s="421"/>
      <c r="D21" s="309"/>
      <c r="E21" s="311" t="s">
        <v>565</v>
      </c>
    </row>
    <row r="22" spans="1:5" ht="12.75">
      <c r="A22" s="419"/>
      <c r="B22" s="420"/>
      <c r="C22" s="421"/>
      <c r="D22" s="309"/>
      <c r="E22" s="311" t="s">
        <v>957</v>
      </c>
    </row>
    <row r="23" spans="1:5" ht="25.5">
      <c r="A23" s="419"/>
      <c r="B23" s="420"/>
      <c r="C23" s="421"/>
      <c r="D23" s="309"/>
      <c r="E23" s="311" t="s">
        <v>567</v>
      </c>
    </row>
    <row r="24" spans="1:5" ht="25.5">
      <c r="A24" s="419"/>
      <c r="B24" s="420"/>
      <c r="C24" s="421"/>
      <c r="D24" s="309"/>
      <c r="E24" s="311" t="s">
        <v>568</v>
      </c>
    </row>
    <row r="25" spans="1:5" ht="25.5">
      <c r="A25" s="419"/>
      <c r="B25" s="420"/>
      <c r="C25" s="421"/>
      <c r="D25" s="309"/>
      <c r="E25" s="311" t="s">
        <v>565</v>
      </c>
    </row>
    <row r="26" spans="1:5" ht="12.75">
      <c r="A26" s="419"/>
      <c r="B26" s="420"/>
      <c r="C26" s="421"/>
      <c r="D26" s="309"/>
      <c r="E26" s="311" t="s">
        <v>957</v>
      </c>
    </row>
    <row r="27" spans="1:5" ht="25.5">
      <c r="A27" s="419"/>
      <c r="B27" s="420"/>
      <c r="C27" s="421"/>
      <c r="D27" s="309"/>
      <c r="E27" s="311" t="s">
        <v>569</v>
      </c>
    </row>
    <row r="28" spans="1:5" ht="12.75">
      <c r="A28" s="419"/>
      <c r="B28" s="420"/>
      <c r="C28" s="421"/>
      <c r="D28" s="309"/>
      <c r="E28" s="303"/>
    </row>
    <row r="29" spans="1:5" ht="12.75">
      <c r="A29" s="419"/>
      <c r="B29" s="420"/>
      <c r="C29" s="421"/>
      <c r="D29" s="309"/>
      <c r="E29" s="302" t="s">
        <v>885</v>
      </c>
    </row>
    <row r="30" spans="1:5" ht="12.75">
      <c r="A30" s="419"/>
      <c r="B30" s="420"/>
      <c r="C30" s="421"/>
      <c r="D30" s="309"/>
      <c r="E30" s="311" t="s">
        <v>564</v>
      </c>
    </row>
    <row r="31" spans="1:5" ht="25.5">
      <c r="A31" s="419"/>
      <c r="B31" s="420"/>
      <c r="C31" s="421"/>
      <c r="D31" s="309"/>
      <c r="E31" s="311" t="s">
        <v>565</v>
      </c>
    </row>
    <row r="32" spans="1:5" ht="12.75">
      <c r="A32" s="419"/>
      <c r="B32" s="420"/>
      <c r="C32" s="421"/>
      <c r="D32" s="309"/>
      <c r="E32" s="311" t="s">
        <v>957</v>
      </c>
    </row>
    <row r="33" spans="1:5" ht="12.75">
      <c r="A33" s="419"/>
      <c r="B33" s="420"/>
      <c r="C33" s="421"/>
      <c r="D33" s="309"/>
      <c r="E33" s="302"/>
    </row>
    <row r="34" spans="1:5" ht="12.75">
      <c r="A34" s="419"/>
      <c r="B34" s="420"/>
      <c r="C34" s="421"/>
      <c r="D34" s="309"/>
      <c r="E34" s="302"/>
    </row>
    <row r="35" spans="1:5" ht="13.5" thickBot="1">
      <c r="A35" s="422"/>
      <c r="B35" s="423"/>
      <c r="C35" s="424"/>
      <c r="D35" s="309"/>
      <c r="E35" s="302"/>
    </row>
    <row r="36" spans="1:5" ht="13.5" thickBot="1">
      <c r="A36" s="402" t="s">
        <v>570</v>
      </c>
      <c r="B36" s="403"/>
      <c r="C36" s="404"/>
      <c r="D36" s="312">
        <v>5</v>
      </c>
      <c r="E36" s="306" t="s">
        <v>70</v>
      </c>
    </row>
    <row r="37" spans="1:5" ht="12.75">
      <c r="A37" s="405" t="s">
        <v>571</v>
      </c>
      <c r="B37" s="406"/>
      <c r="C37" s="407"/>
      <c r="D37" s="411">
        <v>6</v>
      </c>
      <c r="E37" s="411" t="s">
        <v>70</v>
      </c>
    </row>
    <row r="38" spans="1:5" ht="13.5" thickBot="1">
      <c r="A38" s="408"/>
      <c r="B38" s="409"/>
      <c r="C38" s="410"/>
      <c r="D38" s="412"/>
      <c r="E38" s="412"/>
    </row>
    <row r="39" spans="1:5" ht="13.5" thickBot="1">
      <c r="A39" s="402" t="s">
        <v>572</v>
      </c>
      <c r="B39" s="403"/>
      <c r="C39" s="404"/>
      <c r="D39" s="313">
        <v>7</v>
      </c>
      <c r="E39" s="313" t="s">
        <v>573</v>
      </c>
    </row>
    <row r="40" spans="1:5" ht="13.5" thickBot="1">
      <c r="A40" s="402" t="s">
        <v>574</v>
      </c>
      <c r="B40" s="403"/>
      <c r="C40" s="404"/>
      <c r="D40" s="313">
        <v>8</v>
      </c>
      <c r="E40" s="313" t="s">
        <v>573</v>
      </c>
    </row>
  </sheetData>
  <sheetProtection/>
  <mergeCells count="18">
    <mergeCell ref="A2:E2"/>
    <mergeCell ref="A3:E3"/>
    <mergeCell ref="A4:E4"/>
    <mergeCell ref="A5:C5"/>
    <mergeCell ref="A6:C6"/>
    <mergeCell ref="A1:E1"/>
    <mergeCell ref="A7:C7"/>
    <mergeCell ref="A8:C8"/>
    <mergeCell ref="A9:C9"/>
    <mergeCell ref="A10:C10"/>
    <mergeCell ref="A11:C11"/>
    <mergeCell ref="A12:C35"/>
    <mergeCell ref="A36:C36"/>
    <mergeCell ref="A37:C38"/>
    <mergeCell ref="D37:D38"/>
    <mergeCell ref="E37:E38"/>
    <mergeCell ref="A39:C39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G24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23.28125" style="59" customWidth="1"/>
    <col min="2" max="2" width="16.57421875" style="59" customWidth="1"/>
    <col min="3" max="3" width="17.140625" style="59" customWidth="1"/>
    <col min="4" max="4" width="11.421875" style="59" customWidth="1"/>
    <col min="5" max="5" width="15.140625" style="59" customWidth="1"/>
    <col min="6" max="6" width="11.8515625" style="59" customWidth="1"/>
    <col min="7" max="7" width="9.421875" style="59" customWidth="1"/>
    <col min="8" max="16384" width="9.140625" style="59" customWidth="1"/>
  </cols>
  <sheetData>
    <row r="1" ht="16.5">
      <c r="A1" s="88"/>
    </row>
    <row r="3" ht="13.5" thickBot="1"/>
    <row r="4" spans="1:7" ht="17.25" thickTop="1">
      <c r="A4" s="434" t="s">
        <v>8</v>
      </c>
      <c r="B4" s="435"/>
      <c r="C4" s="435"/>
      <c r="D4" s="435"/>
      <c r="E4" s="435"/>
      <c r="F4" s="435"/>
      <c r="G4" s="436"/>
    </row>
    <row r="5" spans="1:7" ht="17.25" thickBot="1">
      <c r="A5" s="439" t="s">
        <v>212</v>
      </c>
      <c r="B5" s="440"/>
      <c r="C5" s="440"/>
      <c r="D5" s="440"/>
      <c r="E5" s="440"/>
      <c r="F5" s="440"/>
      <c r="G5" s="441"/>
    </row>
    <row r="6" spans="1:7" ht="13.5" thickTop="1">
      <c r="A6" s="114"/>
      <c r="B6" s="114"/>
      <c r="C6" s="443">
        <f>'Info. o o.c.p.'!Z27</f>
        <v>45107</v>
      </c>
      <c r="D6" s="443"/>
      <c r="E6" s="114"/>
      <c r="F6" s="114"/>
      <c r="G6" s="114"/>
    </row>
    <row r="7" spans="1:7" ht="12.75">
      <c r="A7" s="85"/>
      <c r="B7" s="63"/>
      <c r="C7" s="63"/>
      <c r="D7" s="63"/>
      <c r="E7" s="114"/>
      <c r="F7" s="115"/>
      <c r="G7" s="114"/>
    </row>
    <row r="8" ht="13.5" thickBot="1"/>
    <row r="9" spans="1:7" ht="12.75">
      <c r="A9" s="116" t="s">
        <v>165</v>
      </c>
      <c r="B9" s="117" t="s">
        <v>166</v>
      </c>
      <c r="C9" s="118" t="s">
        <v>5</v>
      </c>
      <c r="D9" s="119" t="s">
        <v>6</v>
      </c>
      <c r="E9" s="120"/>
      <c r="F9" s="69"/>
      <c r="G9" s="69"/>
    </row>
    <row r="10" spans="1:7" ht="12.75">
      <c r="A10" s="121"/>
      <c r="B10" s="122"/>
      <c r="C10" s="123" t="s">
        <v>167</v>
      </c>
      <c r="D10" s="124" t="s">
        <v>7</v>
      </c>
      <c r="E10" s="125"/>
      <c r="F10" s="69"/>
      <c r="G10" s="69"/>
    </row>
    <row r="11" spans="1:7" ht="12.75">
      <c r="A11" s="265" t="s">
        <v>205</v>
      </c>
      <c r="B11" s="266">
        <v>26653</v>
      </c>
      <c r="C11" s="267">
        <v>60</v>
      </c>
      <c r="D11" s="268"/>
      <c r="E11" s="269">
        <v>60</v>
      </c>
      <c r="F11" s="61"/>
      <c r="G11" s="61"/>
    </row>
    <row r="12" spans="1:7" ht="13.5" thickBot="1">
      <c r="A12" s="270" t="s">
        <v>206</v>
      </c>
      <c r="B12" s="271">
        <v>23433</v>
      </c>
      <c r="C12" s="272">
        <v>40</v>
      </c>
      <c r="D12" s="273"/>
      <c r="E12" s="274">
        <v>40</v>
      </c>
      <c r="F12" s="61"/>
      <c r="G12" s="61"/>
    </row>
    <row r="13" spans="3:7" ht="12.75">
      <c r="C13" s="90"/>
      <c r="F13" s="61"/>
      <c r="G13" s="61"/>
    </row>
    <row r="14" ht="13.5" thickBot="1">
      <c r="C14" s="90"/>
    </row>
    <row r="15" spans="1:7" ht="17.25" thickTop="1">
      <c r="A15" s="434" t="s">
        <v>201</v>
      </c>
      <c r="B15" s="435"/>
      <c r="C15" s="435"/>
      <c r="D15" s="435"/>
      <c r="E15" s="435"/>
      <c r="F15" s="435"/>
      <c r="G15" s="436"/>
    </row>
    <row r="16" spans="1:7" ht="17.25" thickBot="1">
      <c r="A16" s="439" t="s">
        <v>200</v>
      </c>
      <c r="B16" s="440"/>
      <c r="C16" s="440"/>
      <c r="D16" s="440"/>
      <c r="E16" s="440"/>
      <c r="F16" s="440"/>
      <c r="G16" s="441"/>
    </row>
    <row r="17" spans="1:5" ht="17.25" thickTop="1">
      <c r="A17" s="442"/>
      <c r="B17" s="442"/>
      <c r="C17" s="442"/>
      <c r="D17" s="126"/>
      <c r="E17" s="90"/>
    </row>
    <row r="18" spans="1:4" ht="12.75">
      <c r="A18" s="61" t="s">
        <v>211</v>
      </c>
      <c r="B18" s="61"/>
      <c r="C18" s="126"/>
      <c r="D18" s="61"/>
    </row>
    <row r="19" spans="1:4" ht="12.75">
      <c r="A19" s="85"/>
      <c r="B19" s="61"/>
      <c r="C19" s="126"/>
      <c r="D19" s="61"/>
    </row>
    <row r="20" spans="1:7" ht="12.75">
      <c r="A20" s="438"/>
      <c r="B20" s="438"/>
      <c r="C20" s="438"/>
      <c r="D20" s="124"/>
      <c r="E20" s="128"/>
      <c r="F20" s="128"/>
      <c r="G20" s="128"/>
    </row>
    <row r="21" spans="1:4" ht="12.75">
      <c r="A21" s="61"/>
      <c r="B21" s="61"/>
      <c r="C21" s="61"/>
      <c r="D21" s="61"/>
    </row>
    <row r="22" spans="1:4" ht="12.75">
      <c r="A22" s="437"/>
      <c r="B22" s="437"/>
      <c r="C22" s="129"/>
      <c r="D22" s="61"/>
    </row>
    <row r="23" spans="1:4" ht="12.75">
      <c r="A23" s="437"/>
      <c r="B23" s="437"/>
      <c r="C23" s="61"/>
      <c r="D23" s="61"/>
    </row>
    <row r="24" spans="1:4" ht="12.75">
      <c r="A24" s="437"/>
      <c r="B24" s="437"/>
      <c r="C24" s="61"/>
      <c r="D24" s="61"/>
    </row>
  </sheetData>
  <sheetProtection/>
  <mergeCells count="10">
    <mergeCell ref="A4:G4"/>
    <mergeCell ref="A22:B22"/>
    <mergeCell ref="A23:B23"/>
    <mergeCell ref="A24:B24"/>
    <mergeCell ref="A20:C20"/>
    <mergeCell ref="A5:G5"/>
    <mergeCell ref="A17:C17"/>
    <mergeCell ref="A15:G15"/>
    <mergeCell ref="A16:G16"/>
    <mergeCell ref="C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A2:Q333"/>
  <sheetViews>
    <sheetView showGridLines="0" zoomScalePageLayoutView="0" workbookViewId="0" topLeftCell="A315">
      <selection activeCell="C336" sqref="C336"/>
    </sheetView>
  </sheetViews>
  <sheetFormatPr defaultColWidth="9.140625" defaultRowHeight="12.75"/>
  <cols>
    <col min="1" max="1" width="38.7109375" style="59" customWidth="1"/>
    <col min="2" max="2" width="12.57421875" style="59" customWidth="1"/>
    <col min="3" max="3" width="18.00390625" style="59" customWidth="1"/>
    <col min="4" max="4" width="8.57421875" style="59" bestFit="1" customWidth="1"/>
    <col min="5" max="5" width="14.28125" style="59" customWidth="1"/>
    <col min="6" max="6" width="11.7109375" style="59" bestFit="1" customWidth="1"/>
    <col min="7" max="9" width="9.140625" style="59" customWidth="1"/>
    <col min="10" max="10" width="0.13671875" style="59" customWidth="1"/>
    <col min="11" max="11" width="9.140625" style="59" hidden="1" customWidth="1"/>
    <col min="12" max="16384" width="9.140625" style="59" customWidth="1"/>
  </cols>
  <sheetData>
    <row r="2" spans="2:4" ht="17.25" thickBot="1">
      <c r="B2" s="60"/>
      <c r="C2" s="61"/>
      <c r="D2" s="61"/>
    </row>
    <row r="3" spans="1:6" ht="12.75" customHeight="1">
      <c r="A3" s="452" t="s">
        <v>202</v>
      </c>
      <c r="B3" s="453"/>
      <c r="C3" s="453"/>
      <c r="D3" s="453"/>
      <c r="E3" s="453"/>
      <c r="F3" s="454"/>
    </row>
    <row r="4" spans="1:6" ht="16.5" customHeight="1">
      <c r="A4" s="455"/>
      <c r="B4" s="456"/>
      <c r="C4" s="456"/>
      <c r="D4" s="456"/>
      <c r="E4" s="456"/>
      <c r="F4" s="457"/>
    </row>
    <row r="5" spans="1:6" ht="16.5">
      <c r="A5" s="466" t="s">
        <v>164</v>
      </c>
      <c r="B5" s="442"/>
      <c r="C5" s="442"/>
      <c r="D5" s="442"/>
      <c r="E5" s="442"/>
      <c r="F5" s="467"/>
    </row>
    <row r="6" spans="1:6" ht="17.25" thickBot="1">
      <c r="A6" s="463">
        <f>'Info. o o.c.p.'!Z27</f>
        <v>45107</v>
      </c>
      <c r="B6" s="464"/>
      <c r="C6" s="464"/>
      <c r="D6" s="464"/>
      <c r="E6" s="464"/>
      <c r="F6" s="465"/>
    </row>
    <row r="7" spans="1:6" ht="12.75">
      <c r="A7" s="62"/>
      <c r="B7" s="62"/>
      <c r="C7" s="62"/>
      <c r="D7" s="62"/>
      <c r="E7" s="62"/>
      <c r="F7" s="62"/>
    </row>
    <row r="8" spans="1:17" ht="12.75">
      <c r="A8" s="468"/>
      <c r="B8" s="468"/>
      <c r="C8" s="468"/>
      <c r="D8" s="468"/>
      <c r="E8" s="468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5" ht="13.5" thickBot="1">
      <c r="A9" s="63"/>
      <c r="B9" s="63"/>
      <c r="C9" s="63"/>
      <c r="D9" s="63"/>
      <c r="E9" s="63"/>
    </row>
    <row r="10" spans="1:6" ht="12.75">
      <c r="A10" s="458" t="s">
        <v>4</v>
      </c>
      <c r="B10" s="64" t="s">
        <v>73</v>
      </c>
      <c r="C10" s="65"/>
      <c r="D10" s="65"/>
      <c r="E10" s="65"/>
      <c r="F10" s="66"/>
    </row>
    <row r="11" spans="1:6" ht="13.5" thickBot="1">
      <c r="A11" s="459"/>
      <c r="B11" s="68" t="s">
        <v>74</v>
      </c>
      <c r="C11" s="69"/>
      <c r="D11" s="70"/>
      <c r="E11" s="69"/>
      <c r="F11" s="71"/>
    </row>
    <row r="12" spans="1:6" ht="12.75">
      <c r="A12" s="72"/>
      <c r="B12" s="61"/>
      <c r="C12" s="73"/>
      <c r="D12" s="74"/>
      <c r="E12" s="75"/>
      <c r="F12" s="76"/>
    </row>
    <row r="13" spans="1:6" ht="12.75">
      <c r="A13" s="72" t="s">
        <v>172</v>
      </c>
      <c r="B13" s="61"/>
      <c r="C13" s="77"/>
      <c r="D13" s="78"/>
      <c r="E13" s="78"/>
      <c r="F13" s="79"/>
    </row>
    <row r="14" spans="1:6" ht="12.75">
      <c r="A14" s="72" t="s">
        <v>2</v>
      </c>
      <c r="B14" s="61"/>
      <c r="C14" s="80"/>
      <c r="D14" s="78"/>
      <c r="E14" s="78"/>
      <c r="F14" s="79"/>
    </row>
    <row r="15" spans="1:6" ht="13.5" thickBot="1">
      <c r="A15" s="81"/>
      <c r="B15" s="82"/>
      <c r="C15" s="460"/>
      <c r="D15" s="461"/>
      <c r="E15" s="461"/>
      <c r="F15" s="462"/>
    </row>
    <row r="16" spans="1:6" s="86" customFormat="1" ht="17.25" customHeight="1">
      <c r="A16" s="83"/>
      <c r="B16" s="83"/>
      <c r="C16" s="84"/>
      <c r="D16" s="84"/>
      <c r="E16" s="84"/>
      <c r="F16" s="85"/>
    </row>
    <row r="17" spans="1:3" ht="18.75">
      <c r="A17" s="369" t="s">
        <v>495</v>
      </c>
      <c r="B17" s="342"/>
      <c r="C17" s="343" t="s">
        <v>794</v>
      </c>
    </row>
    <row r="18" spans="1:3" ht="12.75">
      <c r="A18"/>
      <c r="B18"/>
      <c r="C18"/>
    </row>
    <row r="19" spans="1:3" ht="51">
      <c r="A19" s="344" t="s">
        <v>496</v>
      </c>
      <c r="B19" s="345"/>
      <c r="C19" s="337" t="s">
        <v>219</v>
      </c>
    </row>
    <row r="20" spans="1:3" ht="51">
      <c r="A20" s="344" t="s">
        <v>497</v>
      </c>
      <c r="B20" s="346"/>
      <c r="C20" s="338" t="s">
        <v>221</v>
      </c>
    </row>
    <row r="21" spans="1:3" ht="25.5">
      <c r="A21" s="344" t="s">
        <v>795</v>
      </c>
      <c r="B21" s="346"/>
      <c r="C21" s="376">
        <v>45107</v>
      </c>
    </row>
    <row r="22" spans="1:3" ht="15">
      <c r="A22" s="343" t="s">
        <v>630</v>
      </c>
      <c r="B22" s="356" t="s">
        <v>223</v>
      </c>
      <c r="C22" s="339" t="s">
        <v>224</v>
      </c>
    </row>
    <row r="23" spans="1:3" ht="15">
      <c r="A23" s="343" t="s">
        <v>631</v>
      </c>
      <c r="B23" s="356" t="s">
        <v>225</v>
      </c>
      <c r="C23" s="340" t="s">
        <v>226</v>
      </c>
    </row>
    <row r="24" spans="1:3" ht="12.75">
      <c r="A24" s="347"/>
      <c r="B24" s="347"/>
      <c r="C24" s="370" t="s">
        <v>498</v>
      </c>
    </row>
    <row r="25" spans="1:3" ht="15">
      <c r="A25" s="355" t="s">
        <v>499</v>
      </c>
      <c r="B25" s="355" t="s">
        <v>500</v>
      </c>
      <c r="C25" s="355" t="s">
        <v>501</v>
      </c>
    </row>
    <row r="26" spans="1:3" ht="12.75">
      <c r="A26" s="330" t="s">
        <v>233</v>
      </c>
      <c r="B26" s="330" t="s">
        <v>234</v>
      </c>
      <c r="C26" s="330" t="s">
        <v>235</v>
      </c>
    </row>
    <row r="27" spans="1:3" ht="15">
      <c r="A27" s="368" t="s">
        <v>796</v>
      </c>
      <c r="B27" s="360" t="s">
        <v>235</v>
      </c>
      <c r="C27" s="362">
        <f>C38</f>
        <v>586</v>
      </c>
    </row>
    <row r="28" spans="1:3" ht="15">
      <c r="A28" s="368" t="s">
        <v>502</v>
      </c>
      <c r="B28" s="360" t="s">
        <v>236</v>
      </c>
      <c r="C28" s="361"/>
    </row>
    <row r="29" spans="1:3" ht="15">
      <c r="A29" s="368" t="s">
        <v>503</v>
      </c>
      <c r="B29" s="360" t="s">
        <v>237</v>
      </c>
      <c r="C29" s="363"/>
    </row>
    <row r="30" spans="1:3" ht="12.75">
      <c r="A30" s="348" t="s">
        <v>504</v>
      </c>
      <c r="B30" s="330" t="s">
        <v>238</v>
      </c>
      <c r="C30" s="331"/>
    </row>
    <row r="31" spans="1:3" ht="12.75">
      <c r="A31" s="348" t="s">
        <v>797</v>
      </c>
      <c r="B31" s="330" t="s">
        <v>239</v>
      </c>
      <c r="C31" s="331"/>
    </row>
    <row r="32" spans="1:3" ht="12.75">
      <c r="A32" s="348" t="s">
        <v>798</v>
      </c>
      <c r="B32" s="330" t="s">
        <v>240</v>
      </c>
      <c r="C32" s="331"/>
    </row>
    <row r="33" spans="1:3" ht="12.75">
      <c r="A33" s="348" t="s">
        <v>505</v>
      </c>
      <c r="B33" s="330" t="s">
        <v>244</v>
      </c>
      <c r="C33" s="331"/>
    </row>
    <row r="34" spans="1:3" ht="15">
      <c r="A34" s="368" t="s">
        <v>506</v>
      </c>
      <c r="B34" s="360" t="s">
        <v>245</v>
      </c>
      <c r="C34" s="363"/>
    </row>
    <row r="35" spans="1:3" ht="15">
      <c r="A35" s="368" t="s">
        <v>507</v>
      </c>
      <c r="B35" s="360" t="s">
        <v>246</v>
      </c>
      <c r="C35" s="363"/>
    </row>
    <row r="36" spans="1:3" ht="12.75">
      <c r="A36" s="348" t="s">
        <v>799</v>
      </c>
      <c r="B36" s="330" t="s">
        <v>247</v>
      </c>
      <c r="C36" s="331"/>
    </row>
    <row r="37" spans="1:3" ht="15">
      <c r="A37" s="368" t="s">
        <v>508</v>
      </c>
      <c r="B37" s="360" t="s">
        <v>248</v>
      </c>
      <c r="C37" s="363"/>
    </row>
    <row r="38" spans="1:3" ht="15">
      <c r="A38" s="368" t="s">
        <v>509</v>
      </c>
      <c r="B38" s="360" t="s">
        <v>250</v>
      </c>
      <c r="C38" s="362">
        <f>C39-C43+C57</f>
        <v>586</v>
      </c>
    </row>
    <row r="39" spans="1:3" ht="15">
      <c r="A39" s="368" t="s">
        <v>510</v>
      </c>
      <c r="B39" s="360" t="s">
        <v>251</v>
      </c>
      <c r="C39" s="364">
        <v>882</v>
      </c>
    </row>
    <row r="40" spans="1:3" ht="12.75">
      <c r="A40" s="348" t="s">
        <v>511</v>
      </c>
      <c r="B40" s="330" t="s">
        <v>252</v>
      </c>
      <c r="C40" s="335">
        <v>484</v>
      </c>
    </row>
    <row r="41" spans="1:3" ht="12.75">
      <c r="A41" s="348" t="s">
        <v>512</v>
      </c>
      <c r="B41" s="330" t="s">
        <v>253</v>
      </c>
      <c r="C41" s="331"/>
    </row>
    <row r="42" spans="1:3" ht="12.75">
      <c r="A42" s="348" t="s">
        <v>800</v>
      </c>
      <c r="B42" s="330" t="s">
        <v>254</v>
      </c>
      <c r="C42" s="332">
        <f>C40</f>
        <v>484</v>
      </c>
    </row>
    <row r="43" spans="1:3" ht="15">
      <c r="A43" s="368" t="s">
        <v>513</v>
      </c>
      <c r="B43" s="360" t="s">
        <v>255</v>
      </c>
      <c r="C43" s="364">
        <v>385</v>
      </c>
    </row>
    <row r="44" spans="1:3" ht="15">
      <c r="A44" s="368" t="s">
        <v>801</v>
      </c>
      <c r="B44" s="360" t="s">
        <v>256</v>
      </c>
      <c r="C44" s="363"/>
    </row>
    <row r="45" spans="1:3" ht="15">
      <c r="A45" s="368" t="s">
        <v>514</v>
      </c>
      <c r="B45" s="360" t="s">
        <v>257</v>
      </c>
      <c r="C45" s="363"/>
    </row>
    <row r="46" spans="1:3" ht="60">
      <c r="A46" s="359" t="s">
        <v>802</v>
      </c>
      <c r="B46" s="360" t="s">
        <v>258</v>
      </c>
      <c r="C46" s="363"/>
    </row>
    <row r="47" spans="1:3" ht="12.75">
      <c r="A47" s="348" t="s">
        <v>803</v>
      </c>
      <c r="B47" s="330" t="s">
        <v>259</v>
      </c>
      <c r="C47" s="331"/>
    </row>
    <row r="48" spans="1:3" ht="12.75">
      <c r="A48" s="348" t="s">
        <v>804</v>
      </c>
      <c r="B48" s="330" t="s">
        <v>260</v>
      </c>
      <c r="C48" s="331"/>
    </row>
    <row r="49" spans="1:3" ht="15">
      <c r="A49" s="368" t="s">
        <v>805</v>
      </c>
      <c r="B49" s="360" t="s">
        <v>261</v>
      </c>
      <c r="C49" s="363"/>
    </row>
    <row r="50" spans="1:3" ht="12.75">
      <c r="A50" s="348" t="s">
        <v>803</v>
      </c>
      <c r="B50" s="330" t="s">
        <v>263</v>
      </c>
      <c r="C50" s="331"/>
    </row>
    <row r="51" spans="1:3" ht="12.75">
      <c r="A51" s="348" t="s">
        <v>804</v>
      </c>
      <c r="B51" s="330" t="s">
        <v>264</v>
      </c>
      <c r="C51" s="331"/>
    </row>
    <row r="52" spans="1:3" ht="60">
      <c r="A52" s="359" t="s">
        <v>806</v>
      </c>
      <c r="B52" s="360" t="s">
        <v>265</v>
      </c>
      <c r="C52" s="363"/>
    </row>
    <row r="53" spans="1:3" ht="12.75">
      <c r="A53" s="348" t="s">
        <v>803</v>
      </c>
      <c r="B53" s="330" t="s">
        <v>266</v>
      </c>
      <c r="C53" s="331"/>
    </row>
    <row r="54" spans="1:3" ht="12.75">
      <c r="A54" s="348" t="s">
        <v>804</v>
      </c>
      <c r="B54" s="330" t="s">
        <v>267</v>
      </c>
      <c r="C54" s="331"/>
    </row>
    <row r="55" spans="1:3" ht="45">
      <c r="A55" s="359" t="s">
        <v>807</v>
      </c>
      <c r="B55" s="360" t="s">
        <v>268</v>
      </c>
      <c r="C55" s="363"/>
    </row>
    <row r="56" spans="1:3" ht="12.75">
      <c r="A56" s="348" t="s">
        <v>803</v>
      </c>
      <c r="B56" s="330" t="s">
        <v>269</v>
      </c>
      <c r="C56" s="331"/>
    </row>
    <row r="57" spans="1:3" ht="15">
      <c r="A57" s="368" t="s">
        <v>808</v>
      </c>
      <c r="B57" s="360" t="s">
        <v>270</v>
      </c>
      <c r="C57" s="364">
        <v>89</v>
      </c>
    </row>
    <row r="58" spans="1:3" ht="15">
      <c r="A58" s="368" t="s">
        <v>809</v>
      </c>
      <c r="B58" s="360" t="s">
        <v>271</v>
      </c>
      <c r="C58" s="361"/>
    </row>
    <row r="59" spans="1:3" ht="12.75">
      <c r="A59" s="348" t="s">
        <v>515</v>
      </c>
      <c r="B59" s="330" t="s">
        <v>272</v>
      </c>
      <c r="C59" s="331"/>
    </row>
    <row r="60" spans="1:3" ht="12.75">
      <c r="A60" s="348" t="s">
        <v>810</v>
      </c>
      <c r="B60" s="330" t="s">
        <v>273</v>
      </c>
      <c r="C60" s="331"/>
    </row>
    <row r="61" spans="1:3" ht="12.75">
      <c r="A61" s="348" t="s">
        <v>811</v>
      </c>
      <c r="B61" s="330" t="s">
        <v>274</v>
      </c>
      <c r="C61" s="331"/>
    </row>
    <row r="62" spans="1:3" ht="12.75">
      <c r="A62" s="348" t="s">
        <v>812</v>
      </c>
      <c r="B62" s="330" t="s">
        <v>275</v>
      </c>
      <c r="C62" s="331"/>
    </row>
    <row r="63" spans="1:3" ht="12.75">
      <c r="A63" s="348" t="s">
        <v>813</v>
      </c>
      <c r="B63" s="330" t="s">
        <v>276</v>
      </c>
      <c r="C63" s="331"/>
    </row>
    <row r="64" spans="1:3" ht="15">
      <c r="A64" s="368" t="s">
        <v>814</v>
      </c>
      <c r="B64" s="360" t="s">
        <v>277</v>
      </c>
      <c r="C64" s="363"/>
    </row>
    <row r="65" spans="1:3" ht="15">
      <c r="A65" s="368" t="s">
        <v>815</v>
      </c>
      <c r="B65" s="360" t="s">
        <v>278</v>
      </c>
      <c r="C65" s="364">
        <v>0</v>
      </c>
    </row>
    <row r="66" spans="1:3" ht="15">
      <c r="A66" s="368" t="s">
        <v>816</v>
      </c>
      <c r="B66" s="360" t="s">
        <v>279</v>
      </c>
      <c r="C66" s="363"/>
    </row>
    <row r="67" spans="1:3" ht="15">
      <c r="A67" s="368" t="s">
        <v>817</v>
      </c>
      <c r="B67" s="360" t="s">
        <v>280</v>
      </c>
      <c r="C67" s="332">
        <v>441</v>
      </c>
    </row>
    <row r="68" spans="1:3" ht="15">
      <c r="A68" s="368" t="s">
        <v>516</v>
      </c>
      <c r="B68" s="360" t="s">
        <v>281</v>
      </c>
      <c r="C68" s="331"/>
    </row>
    <row r="69" spans="1:3" ht="15">
      <c r="A69" s="368" t="s">
        <v>517</v>
      </c>
      <c r="B69" s="360" t="s">
        <v>282</v>
      </c>
      <c r="C69" s="331"/>
    </row>
    <row r="70" spans="1:3" ht="15">
      <c r="A70" s="368" t="s">
        <v>518</v>
      </c>
      <c r="B70" s="360" t="s">
        <v>283</v>
      </c>
      <c r="C70" s="332">
        <f>C67</f>
        <v>441</v>
      </c>
    </row>
    <row r="71" spans="1:3" ht="12.75">
      <c r="A71" s="348" t="s">
        <v>519</v>
      </c>
      <c r="B71" s="330" t="s">
        <v>284</v>
      </c>
      <c r="C71" s="332">
        <f>C70</f>
        <v>441</v>
      </c>
    </row>
    <row r="72" spans="1:3" ht="12.75">
      <c r="A72" s="348" t="s">
        <v>520</v>
      </c>
      <c r="B72" s="330" t="s">
        <v>285</v>
      </c>
      <c r="C72" s="332">
        <v>83</v>
      </c>
    </row>
    <row r="73" spans="1:3" ht="12.75">
      <c r="A73" s="348" t="s">
        <v>818</v>
      </c>
      <c r="B73" s="330" t="s">
        <v>286</v>
      </c>
      <c r="C73"/>
    </row>
    <row r="74" spans="1:3" ht="12.75">
      <c r="A74" s="348" t="s">
        <v>819</v>
      </c>
      <c r="B74" s="330" t="s">
        <v>287</v>
      </c>
      <c r="C74"/>
    </row>
    <row r="75" spans="1:3" ht="12.75">
      <c r="A75" s="348" t="s">
        <v>827</v>
      </c>
      <c r="B75" s="330" t="s">
        <v>288</v>
      </c>
      <c r="C75"/>
    </row>
    <row r="76" spans="1:3" ht="12.75">
      <c r="A76" s="348" t="s">
        <v>828</v>
      </c>
      <c r="B76" s="330" t="s">
        <v>289</v>
      </c>
      <c r="C76"/>
    </row>
    <row r="77" spans="1:3" ht="12.75">
      <c r="A77" s="348" t="s">
        <v>820</v>
      </c>
      <c r="B77" s="330" t="s">
        <v>290</v>
      </c>
      <c r="C77" s="331"/>
    </row>
    <row r="78" spans="1:3" ht="15">
      <c r="A78" s="368" t="s">
        <v>829</v>
      </c>
      <c r="B78" s="360" t="s">
        <v>291</v>
      </c>
      <c r="C78" s="363"/>
    </row>
    <row r="79" spans="1:3" ht="15">
      <c r="A79" s="368" t="s">
        <v>830</v>
      </c>
      <c r="B79" s="360" t="s">
        <v>292</v>
      </c>
      <c r="C79" s="363"/>
    </row>
    <row r="80" spans="1:3" ht="15">
      <c r="A80" s="368" t="s">
        <v>521</v>
      </c>
      <c r="B80" s="360" t="s">
        <v>293</v>
      </c>
      <c r="C80" s="363"/>
    </row>
    <row r="81" spans="1:3" ht="15">
      <c r="A81" s="368" t="s">
        <v>522</v>
      </c>
      <c r="B81" s="360" t="s">
        <v>294</v>
      </c>
      <c r="C81" s="364"/>
    </row>
    <row r="82" spans="1:3" ht="15">
      <c r="A82" s="368" t="s">
        <v>821</v>
      </c>
      <c r="B82" s="360" t="s">
        <v>295</v>
      </c>
      <c r="C82" s="361"/>
    </row>
    <row r="83" spans="1:3" ht="15">
      <c r="A83" s="368" t="s">
        <v>831</v>
      </c>
      <c r="B83" s="360" t="s">
        <v>296</v>
      </c>
      <c r="C83" s="331"/>
    </row>
    <row r="84" spans="1:3" ht="15">
      <c r="A84" s="368" t="s">
        <v>523</v>
      </c>
      <c r="B84" s="360" t="s">
        <v>297</v>
      </c>
      <c r="C84" s="363"/>
    </row>
    <row r="85" spans="1:3" ht="15">
      <c r="A85" s="368" t="s">
        <v>524</v>
      </c>
      <c r="B85" s="360" t="s">
        <v>298</v>
      </c>
      <c r="C85" s="361"/>
    </row>
    <row r="86" spans="1:3" ht="12.75">
      <c r="A86" s="348" t="s">
        <v>525</v>
      </c>
      <c r="B86" s="330" t="s">
        <v>299</v>
      </c>
      <c r="C86" s="331"/>
    </row>
    <row r="87" spans="1:3" ht="12.75">
      <c r="A87" s="348" t="s">
        <v>822</v>
      </c>
      <c r="B87" s="330" t="s">
        <v>300</v>
      </c>
      <c r="C87" s="331"/>
    </row>
    <row r="88" spans="1:3" ht="51">
      <c r="A88" s="351" t="s">
        <v>832</v>
      </c>
      <c r="B88" s="330" t="s">
        <v>301</v>
      </c>
      <c r="C88"/>
    </row>
    <row r="89" spans="1:3" ht="15">
      <c r="A89" s="368" t="s">
        <v>823</v>
      </c>
      <c r="B89" s="360" t="s">
        <v>302</v>
      </c>
      <c r="C89" s="363"/>
    </row>
    <row r="90" spans="1:3" ht="15">
      <c r="A90" s="368" t="s">
        <v>824</v>
      </c>
      <c r="B90" s="360" t="s">
        <v>303</v>
      </c>
      <c r="C90" s="332">
        <f>C27-C67</f>
        <v>145</v>
      </c>
    </row>
    <row r="91" spans="1:3" ht="15">
      <c r="A91" s="368" t="s">
        <v>825</v>
      </c>
      <c r="B91" s="360" t="s">
        <v>304</v>
      </c>
      <c r="C91" s="363"/>
    </row>
    <row r="92" spans="1:3" ht="15">
      <c r="A92" s="368" t="s">
        <v>826</v>
      </c>
      <c r="B92" s="360" t="s">
        <v>305</v>
      </c>
      <c r="C92" s="362">
        <f>C90</f>
        <v>145</v>
      </c>
    </row>
    <row r="94" spans="1:8" ht="18.75">
      <c r="A94" s="369" t="s">
        <v>216</v>
      </c>
      <c r="B94" s="347"/>
      <c r="C94" s="347"/>
      <c r="D94" s="347"/>
      <c r="E94" s="347"/>
      <c r="F94" s="347"/>
      <c r="G94" s="347"/>
      <c r="H94" s="355" t="s">
        <v>217</v>
      </c>
    </row>
    <row r="95" spans="1:8" ht="12.75">
      <c r="A95"/>
      <c r="B95"/>
      <c r="C95"/>
      <c r="D95"/>
      <c r="E95"/>
      <c r="F95"/>
      <c r="G95"/>
      <c r="H95"/>
    </row>
    <row r="96" spans="1:8" ht="12.75" customHeight="1">
      <c r="A96" s="343" t="s">
        <v>218</v>
      </c>
      <c r="B96" s="347"/>
      <c r="C96" s="444" t="s">
        <v>219</v>
      </c>
      <c r="D96" s="445"/>
      <c r="E96" s="445"/>
      <c r="F96" s="446"/>
      <c r="G96" s="347"/>
      <c r="H96" s="347"/>
    </row>
    <row r="97" spans="1:8" ht="12.75">
      <c r="A97" s="343" t="s">
        <v>220</v>
      </c>
      <c r="B97" s="347"/>
      <c r="C97" s="447" t="s">
        <v>221</v>
      </c>
      <c r="D97" s="448"/>
      <c r="E97" s="449"/>
      <c r="F97" s="349"/>
      <c r="G97" s="347"/>
      <c r="H97" s="347"/>
    </row>
    <row r="98" spans="1:8" ht="12.75">
      <c r="A98" s="343" t="s">
        <v>222</v>
      </c>
      <c r="B98" s="350"/>
      <c r="C98" s="450">
        <v>45107</v>
      </c>
      <c r="D98" s="451"/>
      <c r="E98" s="349"/>
      <c r="F98" s="349"/>
      <c r="G98" s="347"/>
      <c r="H98" s="347"/>
    </row>
    <row r="99" spans="1:8" ht="15">
      <c r="A99" s="343" t="s">
        <v>630</v>
      </c>
      <c r="B99" s="356" t="s">
        <v>223</v>
      </c>
      <c r="C99" s="327" t="s">
        <v>224</v>
      </c>
      <c r="D99" s="347"/>
      <c r="E99" s="347"/>
      <c r="F99" s="347"/>
      <c r="G99" s="347"/>
      <c r="H99" s="347"/>
    </row>
    <row r="100" spans="1:8" ht="15">
      <c r="A100" s="343" t="s">
        <v>631</v>
      </c>
      <c r="B100" s="356" t="s">
        <v>225</v>
      </c>
      <c r="C100" s="328" t="s">
        <v>226</v>
      </c>
      <c r="D100" s="347"/>
      <c r="E100" s="347"/>
      <c r="F100" s="347"/>
      <c r="G100" s="347"/>
      <c r="H100" s="347"/>
    </row>
    <row r="101" spans="1:8" ht="12.75">
      <c r="A101" s="347"/>
      <c r="B101" s="350"/>
      <c r="C101" s="347"/>
      <c r="D101" s="347"/>
      <c r="E101" s="347"/>
      <c r="F101" s="347"/>
      <c r="G101" s="347"/>
      <c r="H101" s="347" t="s">
        <v>227</v>
      </c>
    </row>
    <row r="102" spans="1:8" ht="60">
      <c r="A102" s="357" t="s">
        <v>228</v>
      </c>
      <c r="B102" s="358" t="s">
        <v>229</v>
      </c>
      <c r="C102" s="357" t="s">
        <v>230</v>
      </c>
      <c r="D102" s="357" t="s">
        <v>632</v>
      </c>
      <c r="E102" s="357" t="s">
        <v>633</v>
      </c>
      <c r="F102" s="357" t="s">
        <v>634</v>
      </c>
      <c r="G102" s="357" t="s">
        <v>231</v>
      </c>
      <c r="H102" s="357" t="s">
        <v>232</v>
      </c>
    </row>
    <row r="103" spans="1:8" ht="12.75">
      <c r="A103" s="329" t="s">
        <v>233</v>
      </c>
      <c r="B103" s="330" t="s">
        <v>234</v>
      </c>
      <c r="C103" s="330" t="s">
        <v>235</v>
      </c>
      <c r="D103" s="330" t="s">
        <v>236</v>
      </c>
      <c r="E103" s="330" t="s">
        <v>237</v>
      </c>
      <c r="F103" s="330" t="s">
        <v>238</v>
      </c>
      <c r="G103" s="330" t="s">
        <v>239</v>
      </c>
      <c r="H103" s="330" t="s">
        <v>240</v>
      </c>
    </row>
    <row r="104" spans="1:8" ht="15">
      <c r="A104" s="359" t="s">
        <v>241</v>
      </c>
      <c r="B104" s="360" t="s">
        <v>235</v>
      </c>
      <c r="C104" s="361"/>
      <c r="D104" s="362"/>
      <c r="E104" s="361"/>
      <c r="F104" s="361"/>
      <c r="G104" s="361"/>
      <c r="H104" s="362"/>
    </row>
    <row r="105" spans="1:8" ht="15">
      <c r="A105" s="351" t="s">
        <v>242</v>
      </c>
      <c r="B105" s="330" t="s">
        <v>236</v>
      </c>
      <c r="C105" s="331"/>
      <c r="D105" s="332"/>
      <c r="E105" s="331"/>
      <c r="F105" s="331"/>
      <c r="G105" s="331"/>
      <c r="H105" s="362"/>
    </row>
    <row r="106" spans="1:8" ht="12.75">
      <c r="A106" s="351" t="s">
        <v>243</v>
      </c>
      <c r="B106" s="330" t="s">
        <v>237</v>
      </c>
      <c r="C106" s="331"/>
      <c r="D106" s="331"/>
      <c r="E106" s="331"/>
      <c r="F106" s="331"/>
      <c r="G106" s="331"/>
      <c r="H106" s="333"/>
    </row>
    <row r="107" spans="1:8" ht="12.75">
      <c r="A107" s="351" t="s">
        <v>635</v>
      </c>
      <c r="B107" s="330" t="s">
        <v>238</v>
      </c>
      <c r="C107" s="331"/>
      <c r="D107" s="331"/>
      <c r="E107" s="331"/>
      <c r="F107" s="331"/>
      <c r="G107" s="331"/>
      <c r="H107" s="333"/>
    </row>
    <row r="108" spans="1:8" ht="30">
      <c r="A108" s="359" t="s">
        <v>636</v>
      </c>
      <c r="B108" s="360" t="s">
        <v>239</v>
      </c>
      <c r="C108" s="361"/>
      <c r="D108" s="362">
        <f>D120</f>
        <v>313</v>
      </c>
      <c r="E108" s="361"/>
      <c r="F108" s="361"/>
      <c r="G108" s="361"/>
      <c r="H108" s="362">
        <f>D108</f>
        <v>313</v>
      </c>
    </row>
    <row r="109" spans="1:8" ht="45">
      <c r="A109" s="359" t="s">
        <v>637</v>
      </c>
      <c r="B109" s="360" t="s">
        <v>240</v>
      </c>
      <c r="C109" s="361"/>
      <c r="D109" s="362">
        <v>0</v>
      </c>
      <c r="E109" s="361"/>
      <c r="F109" s="361"/>
      <c r="G109" s="361"/>
      <c r="H109" s="362">
        <v>0</v>
      </c>
    </row>
    <row r="110" spans="1:8" ht="38.25">
      <c r="A110" s="351" t="s">
        <v>638</v>
      </c>
      <c r="B110" s="330" t="s">
        <v>244</v>
      </c>
      <c r="C110" s="331"/>
      <c r="D110" s="331"/>
      <c r="E110" s="331"/>
      <c r="F110" s="331"/>
      <c r="G110" s="331"/>
      <c r="H110" s="333"/>
    </row>
    <row r="111" spans="1:8" ht="38.25">
      <c r="A111" s="351" t="s">
        <v>639</v>
      </c>
      <c r="B111" s="330" t="s">
        <v>245</v>
      </c>
      <c r="C111" s="331"/>
      <c r="D111" s="331"/>
      <c r="E111" s="331"/>
      <c r="F111" s="331"/>
      <c r="G111" s="331"/>
      <c r="H111" s="333"/>
    </row>
    <row r="112" spans="1:8" ht="12.75">
      <c r="A112" s="351" t="s">
        <v>640</v>
      </c>
      <c r="B112" s="330" t="s">
        <v>246</v>
      </c>
      <c r="C112" s="331"/>
      <c r="D112" s="331"/>
      <c r="E112" s="331"/>
      <c r="F112" s="331"/>
      <c r="G112" s="331"/>
      <c r="H112" s="333"/>
    </row>
    <row r="113" spans="1:8" ht="12.75">
      <c r="A113" s="351" t="s">
        <v>641</v>
      </c>
      <c r="B113" s="334" t="s">
        <v>247</v>
      </c>
      <c r="C113" s="331"/>
      <c r="D113" s="331"/>
      <c r="E113" s="331"/>
      <c r="F113" s="331"/>
      <c r="G113" s="331"/>
      <c r="H113" s="333"/>
    </row>
    <row r="114" spans="1:8" ht="12.75">
      <c r="A114" s="351" t="s">
        <v>642</v>
      </c>
      <c r="B114" s="330" t="s">
        <v>248</v>
      </c>
      <c r="C114" s="331"/>
      <c r="D114" s="331"/>
      <c r="E114" s="331"/>
      <c r="F114" s="331"/>
      <c r="G114" s="331"/>
      <c r="H114" s="333"/>
    </row>
    <row r="115" spans="1:8" ht="12.75">
      <c r="A115" s="351" t="s">
        <v>249</v>
      </c>
      <c r="B115" s="330" t="s">
        <v>250</v>
      </c>
      <c r="C115" s="331"/>
      <c r="D115" s="331"/>
      <c r="E115" s="331"/>
      <c r="F115" s="331"/>
      <c r="G115" s="331"/>
      <c r="H115" s="333"/>
    </row>
    <row r="116" spans="1:8" ht="12.75">
      <c r="A116" s="351" t="s">
        <v>643</v>
      </c>
      <c r="B116" s="330" t="s">
        <v>251</v>
      </c>
      <c r="C116" s="331"/>
      <c r="D116" s="331"/>
      <c r="E116" s="331"/>
      <c r="F116" s="331"/>
      <c r="G116" s="331"/>
      <c r="H116" s="333"/>
    </row>
    <row r="117" spans="1:8" ht="12.75">
      <c r="A117" s="351" t="s">
        <v>644</v>
      </c>
      <c r="B117" s="330" t="s">
        <v>252</v>
      </c>
      <c r="C117" s="331"/>
      <c r="D117" s="331"/>
      <c r="E117" s="331"/>
      <c r="F117" s="331"/>
      <c r="G117" s="331"/>
      <c r="H117" s="333"/>
    </row>
    <row r="118" spans="1:8" ht="12.75">
      <c r="A118" s="351" t="s">
        <v>645</v>
      </c>
      <c r="B118" s="330" t="s">
        <v>253</v>
      </c>
      <c r="C118" s="331"/>
      <c r="D118" s="331"/>
      <c r="E118" s="331"/>
      <c r="F118" s="331"/>
      <c r="G118" s="331"/>
      <c r="H118" s="333"/>
    </row>
    <row r="119" spans="1:8" ht="12.75">
      <c r="A119" s="351" t="s">
        <v>646</v>
      </c>
      <c r="B119" s="330" t="s">
        <v>254</v>
      </c>
      <c r="C119" s="331"/>
      <c r="D119" s="331"/>
      <c r="E119" s="331"/>
      <c r="F119" s="331"/>
      <c r="G119" s="331"/>
      <c r="H119" s="333"/>
    </row>
    <row r="120" spans="1:8" ht="15">
      <c r="A120" s="359" t="s">
        <v>647</v>
      </c>
      <c r="B120" s="360" t="s">
        <v>255</v>
      </c>
      <c r="C120" s="361"/>
      <c r="D120" s="332">
        <f>D127</f>
        <v>313</v>
      </c>
      <c r="E120" s="331"/>
      <c r="F120" s="331"/>
      <c r="G120" s="331"/>
      <c r="H120" s="362">
        <f>D120</f>
        <v>313</v>
      </c>
    </row>
    <row r="121" spans="1:8" ht="38.25">
      <c r="A121" s="351" t="s">
        <v>638</v>
      </c>
      <c r="B121" s="330" t="s">
        <v>256</v>
      </c>
      <c r="C121" s="331"/>
      <c r="D121" s="332">
        <f>D127</f>
        <v>313</v>
      </c>
      <c r="E121" s="331"/>
      <c r="F121" s="331"/>
      <c r="G121" s="331"/>
      <c r="H121" s="362">
        <f>D121</f>
        <v>313</v>
      </c>
    </row>
    <row r="122" spans="1:8" ht="38.25">
      <c r="A122" s="351" t="s">
        <v>639</v>
      </c>
      <c r="B122" s="330" t="s">
        <v>257</v>
      </c>
      <c r="C122" s="331"/>
      <c r="D122" s="332"/>
      <c r="E122" s="331"/>
      <c r="F122" s="331"/>
      <c r="G122" s="331"/>
      <c r="H122" s="335"/>
    </row>
    <row r="123" spans="1:8" ht="12.75">
      <c r="A123" s="351" t="s">
        <v>640</v>
      </c>
      <c r="B123" s="330" t="s">
        <v>258</v>
      </c>
      <c r="C123" s="331"/>
      <c r="D123" s="331"/>
      <c r="E123" s="331"/>
      <c r="F123" s="331"/>
      <c r="G123" s="331"/>
      <c r="H123" s="333"/>
    </row>
    <row r="124" spans="1:8" ht="12.75">
      <c r="A124" s="351" t="s">
        <v>648</v>
      </c>
      <c r="B124" s="334" t="s">
        <v>259</v>
      </c>
      <c r="C124" s="331"/>
      <c r="D124" s="331"/>
      <c r="E124" s="331"/>
      <c r="F124" s="331"/>
      <c r="G124" s="331"/>
      <c r="H124" s="333"/>
    </row>
    <row r="125" spans="1:8" ht="12.75">
      <c r="A125" s="351" t="s">
        <v>649</v>
      </c>
      <c r="B125" s="330" t="s">
        <v>260</v>
      </c>
      <c r="C125" s="331"/>
      <c r="D125" s="331"/>
      <c r="E125" s="331"/>
      <c r="F125" s="331"/>
      <c r="G125" s="331"/>
      <c r="H125" s="333"/>
    </row>
    <row r="126" spans="1:8" ht="25.5">
      <c r="A126" s="351" t="s">
        <v>650</v>
      </c>
      <c r="B126" s="330" t="s">
        <v>261</v>
      </c>
      <c r="C126" s="331"/>
      <c r="D126" s="331"/>
      <c r="E126" s="331"/>
      <c r="F126" s="331"/>
      <c r="G126" s="331"/>
      <c r="H126" s="333"/>
    </row>
    <row r="127" spans="1:8" ht="15">
      <c r="A127" s="351" t="s">
        <v>262</v>
      </c>
      <c r="B127" s="330" t="s">
        <v>263</v>
      </c>
      <c r="C127" s="331"/>
      <c r="D127" s="372">
        <v>313</v>
      </c>
      <c r="E127" s="331"/>
      <c r="F127" s="331"/>
      <c r="G127" s="331"/>
      <c r="H127" s="362">
        <f>D127</f>
        <v>313</v>
      </c>
    </row>
    <row r="128" spans="1:8" ht="15">
      <c r="A128" s="351" t="s">
        <v>651</v>
      </c>
      <c r="B128" s="330" t="s">
        <v>264</v>
      </c>
      <c r="C128" s="331"/>
      <c r="D128" s="332">
        <v>0</v>
      </c>
      <c r="E128" s="331"/>
      <c r="F128" s="331"/>
      <c r="G128" s="331"/>
      <c r="H128" s="362">
        <f>D128</f>
        <v>0</v>
      </c>
    </row>
    <row r="129" spans="1:8" ht="15">
      <c r="A129" s="351" t="s">
        <v>643</v>
      </c>
      <c r="B129" s="330" t="s">
        <v>265</v>
      </c>
      <c r="C129" s="331"/>
      <c r="D129" s="331">
        <v>0</v>
      </c>
      <c r="E129" s="331"/>
      <c r="F129" s="331"/>
      <c r="G129" s="331"/>
      <c r="H129" s="362">
        <f>D129</f>
        <v>0</v>
      </c>
    </row>
    <row r="130" spans="1:8" ht="15">
      <c r="A130" s="351" t="s">
        <v>652</v>
      </c>
      <c r="B130" s="330" t="s">
        <v>266</v>
      </c>
      <c r="C130" s="331"/>
      <c r="D130" s="331">
        <v>0</v>
      </c>
      <c r="E130" s="331"/>
      <c r="F130" s="331"/>
      <c r="G130" s="331"/>
      <c r="H130" s="362">
        <f>D130</f>
        <v>0</v>
      </c>
    </row>
    <row r="131" spans="1:8" ht="25.5">
      <c r="A131" s="351" t="s">
        <v>653</v>
      </c>
      <c r="B131" s="330" t="s">
        <v>267</v>
      </c>
      <c r="C131" s="331"/>
      <c r="D131" s="331">
        <v>0</v>
      </c>
      <c r="E131" s="331"/>
      <c r="F131" s="331"/>
      <c r="G131" s="331"/>
      <c r="H131" s="362">
        <f>D131</f>
        <v>0</v>
      </c>
    </row>
    <row r="132" spans="1:8" ht="15">
      <c r="A132" s="359" t="s">
        <v>654</v>
      </c>
      <c r="B132" s="360" t="s">
        <v>268</v>
      </c>
      <c r="C132" s="361"/>
      <c r="D132" s="362"/>
      <c r="E132" s="361"/>
      <c r="F132" s="361"/>
      <c r="G132" s="361"/>
      <c r="H132" s="362"/>
    </row>
    <row r="133" spans="1:8" ht="38.25">
      <c r="A133" s="351" t="s">
        <v>638</v>
      </c>
      <c r="B133" s="330" t="s">
        <v>269</v>
      </c>
      <c r="C133" s="331"/>
      <c r="D133" s="332"/>
      <c r="E133" s="331"/>
      <c r="F133" s="331"/>
      <c r="G133" s="331"/>
      <c r="H133" s="335"/>
    </row>
    <row r="134" spans="1:8" ht="38.25">
      <c r="A134" s="351" t="s">
        <v>655</v>
      </c>
      <c r="B134" s="330" t="s">
        <v>270</v>
      </c>
      <c r="C134" s="331"/>
      <c r="D134" s="331"/>
      <c r="E134" s="331"/>
      <c r="F134" s="331"/>
      <c r="G134" s="331"/>
      <c r="H134" s="333"/>
    </row>
    <row r="135" spans="1:8" ht="12.75">
      <c r="A135" s="351" t="s">
        <v>656</v>
      </c>
      <c r="B135" s="330" t="s">
        <v>271</v>
      </c>
      <c r="C135" s="331"/>
      <c r="D135" s="331"/>
      <c r="E135" s="331"/>
      <c r="F135" s="331"/>
      <c r="G135" s="331"/>
      <c r="H135" s="333"/>
    </row>
    <row r="136" spans="1:8" ht="12.75">
      <c r="A136" s="351" t="s">
        <v>657</v>
      </c>
      <c r="B136" s="330" t="s">
        <v>272</v>
      </c>
      <c r="C136" s="331"/>
      <c r="D136" s="331"/>
      <c r="E136" s="331"/>
      <c r="F136" s="331"/>
      <c r="G136" s="331"/>
      <c r="H136" s="333"/>
    </row>
    <row r="137" spans="1:8" ht="12.75">
      <c r="A137" s="351" t="s">
        <v>658</v>
      </c>
      <c r="B137" s="330" t="s">
        <v>273</v>
      </c>
      <c r="C137" s="331"/>
      <c r="D137" s="331"/>
      <c r="E137" s="331"/>
      <c r="F137" s="331"/>
      <c r="G137" s="331"/>
      <c r="H137" s="333"/>
    </row>
    <row r="138" spans="1:8" ht="45">
      <c r="A138" s="359" t="s">
        <v>659</v>
      </c>
      <c r="B138" s="360" t="s">
        <v>274</v>
      </c>
      <c r="C138" s="361"/>
      <c r="D138" s="361"/>
      <c r="E138" s="361"/>
      <c r="F138" s="361"/>
      <c r="G138" s="361"/>
      <c r="H138" s="361"/>
    </row>
    <row r="139" spans="1:8" ht="38.25">
      <c r="A139" s="351" t="s">
        <v>638</v>
      </c>
      <c r="B139" s="330" t="s">
        <v>275</v>
      </c>
      <c r="C139" s="331"/>
      <c r="D139" s="331"/>
      <c r="E139" s="331"/>
      <c r="F139" s="331"/>
      <c r="G139" s="331"/>
      <c r="H139" s="333"/>
    </row>
    <row r="140" spans="1:8" ht="38.25">
      <c r="A140" s="351" t="s">
        <v>639</v>
      </c>
      <c r="B140" s="330" t="s">
        <v>276</v>
      </c>
      <c r="C140" s="331"/>
      <c r="D140" s="331"/>
      <c r="E140" s="331"/>
      <c r="F140" s="331"/>
      <c r="G140" s="331"/>
      <c r="H140" s="333"/>
    </row>
    <row r="141" spans="1:8" ht="12.75">
      <c r="A141" s="351" t="s">
        <v>640</v>
      </c>
      <c r="B141" s="330" t="s">
        <v>277</v>
      </c>
      <c r="C141" s="331"/>
      <c r="D141" s="331"/>
      <c r="E141" s="331"/>
      <c r="F141" s="331"/>
      <c r="G141" s="331"/>
      <c r="H141" s="333"/>
    </row>
    <row r="142" spans="1:8" ht="12.75">
      <c r="A142" s="351" t="s">
        <v>660</v>
      </c>
      <c r="B142" s="330" t="s">
        <v>278</v>
      </c>
      <c r="C142" s="331"/>
      <c r="D142" s="331"/>
      <c r="E142" s="331"/>
      <c r="F142" s="331"/>
      <c r="G142" s="331"/>
      <c r="H142" s="333"/>
    </row>
    <row r="143" spans="1:8" ht="12.75">
      <c r="A143" s="351" t="s">
        <v>661</v>
      </c>
      <c r="B143" s="330" t="s">
        <v>279</v>
      </c>
      <c r="C143" s="331"/>
      <c r="D143" s="331"/>
      <c r="E143" s="331"/>
      <c r="F143" s="331"/>
      <c r="G143" s="331"/>
      <c r="H143" s="333"/>
    </row>
    <row r="144" spans="1:8" ht="15">
      <c r="A144" s="359" t="s">
        <v>662</v>
      </c>
      <c r="B144" s="360" t="s">
        <v>280</v>
      </c>
      <c r="C144" s="361"/>
      <c r="D144" s="361"/>
      <c r="E144" s="361"/>
      <c r="F144" s="361"/>
      <c r="G144" s="361"/>
      <c r="H144" s="361"/>
    </row>
    <row r="145" spans="1:8" ht="38.25">
      <c r="A145" s="351" t="s">
        <v>638</v>
      </c>
      <c r="B145" s="330" t="s">
        <v>281</v>
      </c>
      <c r="C145" s="331"/>
      <c r="D145" s="331"/>
      <c r="E145" s="331"/>
      <c r="F145" s="331"/>
      <c r="G145" s="331"/>
      <c r="H145" s="333"/>
    </row>
    <row r="146" spans="1:8" ht="38.25">
      <c r="A146" s="351" t="s">
        <v>639</v>
      </c>
      <c r="B146" s="330" t="s">
        <v>282</v>
      </c>
      <c r="C146" s="331"/>
      <c r="D146" s="331"/>
      <c r="E146" s="331"/>
      <c r="F146" s="331"/>
      <c r="G146" s="331"/>
      <c r="H146" s="333"/>
    </row>
    <row r="147" spans="1:8" ht="12.75">
      <c r="A147" s="351" t="s">
        <v>640</v>
      </c>
      <c r="B147" s="330" t="s">
        <v>283</v>
      </c>
      <c r="C147" s="331"/>
      <c r="D147" s="331"/>
      <c r="E147" s="331"/>
      <c r="F147" s="331"/>
      <c r="G147" s="331"/>
      <c r="H147" s="333"/>
    </row>
    <row r="148" spans="1:8" ht="12.75">
      <c r="A148" s="351" t="s">
        <v>663</v>
      </c>
      <c r="B148" s="330" t="s">
        <v>284</v>
      </c>
      <c r="C148" s="331"/>
      <c r="D148" s="331"/>
      <c r="E148" s="331"/>
      <c r="F148" s="331"/>
      <c r="G148" s="331"/>
      <c r="H148" s="333"/>
    </row>
    <row r="149" spans="1:8" ht="12.75">
      <c r="A149" s="351" t="s">
        <v>664</v>
      </c>
      <c r="B149" s="330" t="s">
        <v>285</v>
      </c>
      <c r="C149" s="331"/>
      <c r="D149" s="331"/>
      <c r="E149" s="331"/>
      <c r="F149" s="331"/>
      <c r="G149" s="331"/>
      <c r="H149" s="333"/>
    </row>
    <row r="150" spans="1:8" ht="45">
      <c r="A150" s="359" t="s">
        <v>665</v>
      </c>
      <c r="B150" s="360" t="s">
        <v>286</v>
      </c>
      <c r="C150" s="361"/>
      <c r="D150" s="361"/>
      <c r="E150" s="361"/>
      <c r="F150" s="361"/>
      <c r="G150" s="361"/>
      <c r="H150" s="361"/>
    </row>
    <row r="151" spans="1:8" ht="15">
      <c r="A151" s="359" t="s">
        <v>666</v>
      </c>
      <c r="B151" s="360" t="s">
        <v>287</v>
      </c>
      <c r="C151" s="363"/>
      <c r="D151" s="363"/>
      <c r="E151" s="363"/>
      <c r="F151" s="363"/>
      <c r="G151" s="363"/>
      <c r="H151" s="361"/>
    </row>
    <row r="152" spans="1:8" ht="15">
      <c r="A152" s="359" t="s">
        <v>667</v>
      </c>
      <c r="B152" s="360" t="s">
        <v>288</v>
      </c>
      <c r="C152" s="363"/>
      <c r="D152" s="363"/>
      <c r="E152" s="363"/>
      <c r="F152" s="363"/>
      <c r="G152" s="363"/>
      <c r="H152" s="361"/>
    </row>
    <row r="153" spans="1:8" ht="15">
      <c r="A153" s="359" t="s">
        <v>668</v>
      </c>
      <c r="B153" s="360" t="s">
        <v>289</v>
      </c>
      <c r="C153" s="363"/>
      <c r="D153" s="363"/>
      <c r="E153" s="363"/>
      <c r="F153" s="363"/>
      <c r="G153" s="363"/>
      <c r="H153" s="361"/>
    </row>
    <row r="154" spans="1:8" ht="30">
      <c r="A154" s="359" t="s">
        <v>669</v>
      </c>
      <c r="B154" s="360" t="s">
        <v>290</v>
      </c>
      <c r="C154" s="361"/>
      <c r="D154" s="361"/>
      <c r="E154" s="361"/>
      <c r="F154" s="361"/>
      <c r="G154" s="361"/>
      <c r="H154" s="361"/>
    </row>
    <row r="155" spans="1:8" ht="15">
      <c r="A155" s="359" t="s">
        <v>670</v>
      </c>
      <c r="B155" s="360" t="s">
        <v>291</v>
      </c>
      <c r="C155" s="363"/>
      <c r="D155" s="363"/>
      <c r="E155" s="363"/>
      <c r="F155" s="363"/>
      <c r="G155" s="363"/>
      <c r="H155" s="361"/>
    </row>
    <row r="156" spans="1:8" ht="15">
      <c r="A156" s="359" t="s">
        <v>671</v>
      </c>
      <c r="B156" s="360" t="s">
        <v>292</v>
      </c>
      <c r="C156" s="363"/>
      <c r="D156" s="363"/>
      <c r="E156" s="363"/>
      <c r="F156" s="363"/>
      <c r="G156" s="363"/>
      <c r="H156" s="361"/>
    </row>
    <row r="157" spans="1:8" ht="15">
      <c r="A157" s="359" t="s">
        <v>672</v>
      </c>
      <c r="B157" s="360" t="s">
        <v>293</v>
      </c>
      <c r="C157" s="363"/>
      <c r="D157" s="363"/>
      <c r="E157" s="363"/>
      <c r="F157" s="363"/>
      <c r="G157" s="363"/>
      <c r="H157" s="361"/>
    </row>
    <row r="158" spans="1:8" ht="30">
      <c r="A158" s="359" t="s">
        <v>673</v>
      </c>
      <c r="B158" s="360" t="s">
        <v>294</v>
      </c>
      <c r="C158" s="363"/>
      <c r="D158" s="363"/>
      <c r="E158" s="363"/>
      <c r="F158" s="363"/>
      <c r="G158" s="363"/>
      <c r="H158" s="361"/>
    </row>
    <row r="159" spans="1:8" ht="30">
      <c r="A159" s="359" t="s">
        <v>674</v>
      </c>
      <c r="B159" s="360" t="s">
        <v>295</v>
      </c>
      <c r="C159" s="361"/>
      <c r="D159" s="361"/>
      <c r="E159" s="361"/>
      <c r="F159" s="361"/>
      <c r="G159" s="361"/>
      <c r="H159" s="361"/>
    </row>
    <row r="160" spans="1:8" ht="15">
      <c r="A160" s="359" t="s">
        <v>670</v>
      </c>
      <c r="B160" s="360" t="s">
        <v>296</v>
      </c>
      <c r="C160" s="363"/>
      <c r="D160" s="363"/>
      <c r="E160" s="363"/>
      <c r="F160" s="363"/>
      <c r="G160" s="363"/>
      <c r="H160" s="361"/>
    </row>
    <row r="161" spans="1:8" ht="12.75">
      <c r="A161" s="351" t="s">
        <v>675</v>
      </c>
      <c r="B161" s="330" t="s">
        <v>297</v>
      </c>
      <c r="C161" s="331"/>
      <c r="D161" s="331"/>
      <c r="E161" s="331"/>
      <c r="F161" s="331"/>
      <c r="G161" s="331"/>
      <c r="H161" s="333"/>
    </row>
    <row r="162" spans="1:8" ht="15">
      <c r="A162" s="359" t="s">
        <v>671</v>
      </c>
      <c r="B162" s="360" t="s">
        <v>298</v>
      </c>
      <c r="C162" s="363"/>
      <c r="D162" s="363"/>
      <c r="E162" s="363"/>
      <c r="F162" s="363"/>
      <c r="G162" s="363"/>
      <c r="H162" s="361"/>
    </row>
    <row r="163" spans="1:8" ht="12.75">
      <c r="A163" s="351" t="s">
        <v>676</v>
      </c>
      <c r="B163" s="330" t="s">
        <v>299</v>
      </c>
      <c r="C163" s="331"/>
      <c r="D163" s="331"/>
      <c r="E163" s="331"/>
      <c r="F163" s="331"/>
      <c r="G163" s="331"/>
      <c r="H163" s="333"/>
    </row>
    <row r="164" spans="1:8" ht="45">
      <c r="A164" s="359" t="s">
        <v>677</v>
      </c>
      <c r="B164" s="360" t="s">
        <v>300</v>
      </c>
      <c r="C164" s="361"/>
      <c r="D164" s="361"/>
      <c r="E164" s="361"/>
      <c r="F164" s="361"/>
      <c r="G164" s="361"/>
      <c r="H164" s="361"/>
    </row>
    <row r="165" spans="1:8" ht="15">
      <c r="A165" s="359" t="s">
        <v>670</v>
      </c>
      <c r="B165" s="360" t="s">
        <v>301</v>
      </c>
      <c r="C165" s="361"/>
      <c r="D165" s="361"/>
      <c r="E165" s="361"/>
      <c r="F165" s="361"/>
      <c r="G165" s="361"/>
      <c r="H165" s="361"/>
    </row>
    <row r="166" spans="1:8" ht="38.25">
      <c r="A166" s="351" t="s">
        <v>678</v>
      </c>
      <c r="B166" s="330" t="s">
        <v>302</v>
      </c>
      <c r="C166" s="331"/>
      <c r="D166" s="331"/>
      <c r="E166" s="331"/>
      <c r="F166" s="331"/>
      <c r="G166" s="331"/>
      <c r="H166" s="333"/>
    </row>
    <row r="167" spans="1:8" ht="38.25">
      <c r="A167" s="351" t="s">
        <v>679</v>
      </c>
      <c r="B167" s="330" t="s">
        <v>303</v>
      </c>
      <c r="C167" s="331"/>
      <c r="D167" s="331"/>
      <c r="E167" s="331"/>
      <c r="F167" s="331"/>
      <c r="G167" s="331"/>
      <c r="H167" s="333"/>
    </row>
    <row r="168" spans="1:8" ht="25.5">
      <c r="A168" s="351" t="s">
        <v>680</v>
      </c>
      <c r="B168" s="330" t="s">
        <v>304</v>
      </c>
      <c r="C168" s="331"/>
      <c r="D168" s="331"/>
      <c r="E168" s="331"/>
      <c r="F168" s="331"/>
      <c r="G168" s="331"/>
      <c r="H168" s="333"/>
    </row>
    <row r="169" spans="1:8" ht="12.75">
      <c r="A169" s="351" t="s">
        <v>681</v>
      </c>
      <c r="B169" s="330" t="s">
        <v>305</v>
      </c>
      <c r="C169" s="331"/>
      <c r="D169" s="331"/>
      <c r="E169" s="331"/>
      <c r="F169" s="331"/>
      <c r="G169" s="331"/>
      <c r="H169" s="333"/>
    </row>
    <row r="170" spans="1:8" ht="12.75">
      <c r="A170" s="351" t="s">
        <v>682</v>
      </c>
      <c r="B170" s="330" t="s">
        <v>307</v>
      </c>
      <c r="C170" s="331"/>
      <c r="D170" s="331"/>
      <c r="E170" s="331"/>
      <c r="F170" s="331"/>
      <c r="G170" s="331"/>
      <c r="H170" s="333"/>
    </row>
    <row r="171" spans="1:8" ht="15">
      <c r="A171" s="359" t="s">
        <v>671</v>
      </c>
      <c r="B171" s="360" t="s">
        <v>308</v>
      </c>
      <c r="C171" s="361"/>
      <c r="D171" s="361"/>
      <c r="E171" s="361"/>
      <c r="F171" s="361"/>
      <c r="G171" s="361"/>
      <c r="H171" s="361"/>
    </row>
    <row r="172" spans="1:8" ht="38.25">
      <c r="A172" s="351" t="s">
        <v>683</v>
      </c>
      <c r="B172" s="330" t="s">
        <v>309</v>
      </c>
      <c r="C172" s="331"/>
      <c r="D172" s="331"/>
      <c r="E172" s="331"/>
      <c r="F172" s="331"/>
      <c r="G172" s="331"/>
      <c r="H172" s="333"/>
    </row>
    <row r="173" spans="1:8" ht="38.25">
      <c r="A173" s="351" t="s">
        <v>684</v>
      </c>
      <c r="B173" s="330" t="s">
        <v>310</v>
      </c>
      <c r="C173" s="331"/>
      <c r="D173" s="331"/>
      <c r="E173" s="331"/>
      <c r="F173" s="331"/>
      <c r="G173" s="331"/>
      <c r="H173" s="333"/>
    </row>
    <row r="174" spans="1:8" ht="25.5">
      <c r="A174" s="351" t="s">
        <v>685</v>
      </c>
      <c r="B174" s="330" t="s">
        <v>311</v>
      </c>
      <c r="C174" s="331"/>
      <c r="D174" s="331"/>
      <c r="E174" s="331"/>
      <c r="F174" s="331"/>
      <c r="G174" s="331"/>
      <c r="H174" s="333"/>
    </row>
    <row r="175" spans="1:8" ht="12.75">
      <c r="A175" s="351" t="s">
        <v>686</v>
      </c>
      <c r="B175" s="330" t="s">
        <v>312</v>
      </c>
      <c r="C175" s="331"/>
      <c r="D175" s="331"/>
      <c r="E175" s="331"/>
      <c r="F175" s="331"/>
      <c r="G175" s="331"/>
      <c r="H175" s="333"/>
    </row>
    <row r="176" spans="1:8" ht="12.75">
      <c r="A176" s="351" t="s">
        <v>687</v>
      </c>
      <c r="B176" s="330" t="s">
        <v>313</v>
      </c>
      <c r="C176" s="331"/>
      <c r="D176" s="331"/>
      <c r="E176" s="331"/>
      <c r="F176" s="331"/>
      <c r="G176" s="331"/>
      <c r="H176" s="333"/>
    </row>
    <row r="177" spans="1:8" ht="15">
      <c r="A177" s="359" t="s">
        <v>672</v>
      </c>
      <c r="B177" s="360" t="s">
        <v>315</v>
      </c>
      <c r="C177" s="363"/>
      <c r="D177" s="363"/>
      <c r="E177" s="363"/>
      <c r="F177" s="363"/>
      <c r="G177" s="363"/>
      <c r="H177" s="361"/>
    </row>
    <row r="178" spans="1:8" ht="30">
      <c r="A178" s="359" t="s">
        <v>306</v>
      </c>
      <c r="B178" s="360" t="s">
        <v>317</v>
      </c>
      <c r="C178" s="363"/>
      <c r="D178" s="363"/>
      <c r="E178" s="363"/>
      <c r="F178" s="363"/>
      <c r="G178" s="363"/>
      <c r="H178" s="361"/>
    </row>
    <row r="179" spans="1:8" ht="45">
      <c r="A179" s="359" t="s">
        <v>688</v>
      </c>
      <c r="B179" s="360" t="s">
        <v>319</v>
      </c>
      <c r="C179" s="364"/>
      <c r="D179" s="364"/>
      <c r="E179" s="363"/>
      <c r="F179" s="363"/>
      <c r="G179" s="363"/>
      <c r="H179" s="362"/>
    </row>
    <row r="180" spans="1:8" ht="15">
      <c r="A180" s="359" t="s">
        <v>314</v>
      </c>
      <c r="B180" s="360" t="s">
        <v>320</v>
      </c>
      <c r="C180" s="364">
        <f>C181</f>
        <v>0</v>
      </c>
      <c r="D180" s="373">
        <v>55</v>
      </c>
      <c r="E180" s="363"/>
      <c r="F180" s="363"/>
      <c r="G180" s="363"/>
      <c r="H180" s="335">
        <f>D180-C180</f>
        <v>55</v>
      </c>
    </row>
    <row r="181" spans="1:8" ht="30">
      <c r="A181" s="359" t="s">
        <v>316</v>
      </c>
      <c r="B181" s="360" t="s">
        <v>321</v>
      </c>
      <c r="C181" s="363"/>
      <c r="D181" s="363"/>
      <c r="E181" s="363"/>
      <c r="F181" s="363"/>
      <c r="G181" s="363"/>
      <c r="H181" s="361"/>
    </row>
    <row r="182" spans="1:8" ht="15">
      <c r="A182" s="359" t="s">
        <v>318</v>
      </c>
      <c r="B182" s="360" t="s">
        <v>323</v>
      </c>
      <c r="C182" s="364">
        <f>C183</f>
        <v>11</v>
      </c>
      <c r="D182" s="364">
        <f>D183</f>
        <v>16</v>
      </c>
      <c r="E182" s="363"/>
      <c r="F182" s="363"/>
      <c r="G182" s="363"/>
      <c r="H182" s="364">
        <f>H183</f>
        <v>5</v>
      </c>
    </row>
    <row r="183" spans="1:8" ht="15">
      <c r="A183" s="351" t="s">
        <v>689</v>
      </c>
      <c r="B183" s="330" t="s">
        <v>324</v>
      </c>
      <c r="C183" s="372">
        <v>11</v>
      </c>
      <c r="D183" s="372">
        <v>16</v>
      </c>
      <c r="E183" s="331"/>
      <c r="F183" s="331"/>
      <c r="G183" s="331"/>
      <c r="H183" s="361">
        <f>D183-C183</f>
        <v>5</v>
      </c>
    </row>
    <row r="184" spans="1:8" ht="25.5">
      <c r="A184" s="351" t="s">
        <v>690</v>
      </c>
      <c r="B184" s="330" t="s">
        <v>325</v>
      </c>
      <c r="C184" s="363"/>
      <c r="D184" s="363"/>
      <c r="E184" s="363"/>
      <c r="F184" s="363"/>
      <c r="G184" s="363"/>
      <c r="H184" s="361"/>
    </row>
    <row r="185" spans="1:8" ht="15">
      <c r="A185" s="359" t="s">
        <v>322</v>
      </c>
      <c r="B185" s="360" t="s">
        <v>327</v>
      </c>
      <c r="C185" s="364">
        <f>C187</f>
        <v>574</v>
      </c>
      <c r="D185" s="364">
        <f>D187</f>
        <v>835</v>
      </c>
      <c r="E185" s="363"/>
      <c r="F185" s="363"/>
      <c r="G185" s="363"/>
      <c r="H185" s="335">
        <f>H187</f>
        <v>261</v>
      </c>
    </row>
    <row r="186" spans="1:8" ht="12.75">
      <c r="A186" s="351" t="s">
        <v>691</v>
      </c>
      <c r="B186" s="330" t="s">
        <v>328</v>
      </c>
      <c r="C186" s="331"/>
      <c r="D186" s="331"/>
      <c r="E186" s="331"/>
      <c r="F186" s="331"/>
      <c r="G186" s="331"/>
      <c r="H186" s="333"/>
    </row>
    <row r="187" spans="1:8" ht="12.75">
      <c r="A187" s="351" t="s">
        <v>692</v>
      </c>
      <c r="B187" s="330" t="s">
        <v>330</v>
      </c>
      <c r="C187" s="372">
        <v>574</v>
      </c>
      <c r="D187" s="372">
        <v>835</v>
      </c>
      <c r="E187" s="331"/>
      <c r="F187" s="331"/>
      <c r="G187" s="331"/>
      <c r="H187" s="333">
        <f>D187-C187</f>
        <v>261</v>
      </c>
    </row>
    <row r="188" spans="1:8" ht="15">
      <c r="A188" s="359" t="s">
        <v>326</v>
      </c>
      <c r="B188" s="360" t="s">
        <v>331</v>
      </c>
      <c r="C188" s="363"/>
      <c r="D188" s="363">
        <f>D189</f>
        <v>830</v>
      </c>
      <c r="E188" s="363"/>
      <c r="F188" s="363"/>
      <c r="G188" s="363"/>
      <c r="H188" s="361">
        <f>D188</f>
        <v>830</v>
      </c>
    </row>
    <row r="189" spans="1:8" ht="12.75">
      <c r="A189" s="351" t="s">
        <v>693</v>
      </c>
      <c r="B189" s="330" t="s">
        <v>332</v>
      </c>
      <c r="C189" s="331"/>
      <c r="D189" s="374">
        <v>830</v>
      </c>
      <c r="E189" s="331"/>
      <c r="F189" s="331"/>
      <c r="G189" s="331"/>
      <c r="H189" s="333">
        <f>D189</f>
        <v>830</v>
      </c>
    </row>
    <row r="190" spans="1:8" ht="25.5">
      <c r="A190" s="351" t="s">
        <v>329</v>
      </c>
      <c r="B190" s="330" t="s">
        <v>333</v>
      </c>
      <c r="C190" s="331"/>
      <c r="D190" s="331"/>
      <c r="E190" s="331"/>
      <c r="F190" s="331"/>
      <c r="G190" s="331"/>
      <c r="H190" s="333"/>
    </row>
    <row r="191" spans="1:8" ht="15">
      <c r="A191" s="359" t="s">
        <v>336</v>
      </c>
      <c r="B191" s="360" t="s">
        <v>334</v>
      </c>
      <c r="C191" s="361"/>
      <c r="D191" s="361"/>
      <c r="E191" s="361"/>
      <c r="F191" s="361"/>
      <c r="G191" s="361"/>
      <c r="H191" s="361"/>
    </row>
    <row r="192" spans="1:8" ht="12.75">
      <c r="A192" s="351" t="s">
        <v>338</v>
      </c>
      <c r="B192" s="330" t="s">
        <v>335</v>
      </c>
      <c r="C192" s="331"/>
      <c r="D192" s="374"/>
      <c r="E192" s="331"/>
      <c r="F192" s="331"/>
      <c r="G192" s="331"/>
      <c r="H192" s="333"/>
    </row>
    <row r="193" spans="1:8" ht="12.75">
      <c r="A193" s="351" t="s">
        <v>340</v>
      </c>
      <c r="B193" s="330" t="s">
        <v>337</v>
      </c>
      <c r="C193" s="331"/>
      <c r="D193" s="331"/>
      <c r="E193" s="331"/>
      <c r="F193" s="331"/>
      <c r="G193" s="331"/>
      <c r="H193" s="333"/>
    </row>
    <row r="194" spans="1:8" ht="45">
      <c r="A194" s="359" t="s">
        <v>694</v>
      </c>
      <c r="B194" s="360" t="s">
        <v>339</v>
      </c>
      <c r="C194" s="363"/>
      <c r="D194" s="363"/>
      <c r="E194" s="363"/>
      <c r="F194" s="363"/>
      <c r="G194" s="363"/>
      <c r="H194" s="361"/>
    </row>
    <row r="195" spans="1:8" ht="15">
      <c r="A195" s="359" t="s">
        <v>695</v>
      </c>
      <c r="B195" s="360" t="s">
        <v>341</v>
      </c>
      <c r="C195" s="332">
        <f>SUM(C182,C185)</f>
        <v>585</v>
      </c>
      <c r="D195" s="332">
        <f>SUM(D104,D108,D180,D185,D188,D182,D191)</f>
        <v>2049</v>
      </c>
      <c r="E195" s="331"/>
      <c r="F195" s="331"/>
      <c r="G195" s="331"/>
      <c r="H195" s="335">
        <f>D195-C195</f>
        <v>1464</v>
      </c>
    </row>
    <row r="196" spans="1:8" ht="12.75">
      <c r="A196" s="351" t="s">
        <v>696</v>
      </c>
      <c r="B196" s="334" t="s">
        <v>342</v>
      </c>
      <c r="C196" s="332">
        <f>C195</f>
        <v>585</v>
      </c>
      <c r="D196" s="336"/>
      <c r="E196" s="336"/>
      <c r="F196" s="336"/>
      <c r="G196" s="336"/>
      <c r="H196" s="336"/>
    </row>
    <row r="197" spans="1:8" ht="25.5">
      <c r="A197" s="351" t="s">
        <v>697</v>
      </c>
      <c r="B197" s="330" t="s">
        <v>343</v>
      </c>
      <c r="C197" s="331"/>
      <c r="D197" s="332">
        <f>D104+D108</f>
        <v>313</v>
      </c>
      <c r="E197" s="331"/>
      <c r="F197" s="331"/>
      <c r="G197" s="331"/>
      <c r="H197" s="335">
        <f>D197</f>
        <v>313</v>
      </c>
    </row>
    <row r="198" spans="1:8" ht="25.5">
      <c r="A198" s="351" t="s">
        <v>698</v>
      </c>
      <c r="B198" s="330" t="s">
        <v>344</v>
      </c>
      <c r="C198"/>
      <c r="D198"/>
      <c r="E198"/>
      <c r="F198"/>
      <c r="G198"/>
      <c r="H198"/>
    </row>
    <row r="199" spans="1:8" ht="12.75">
      <c r="A199" s="347"/>
      <c r="B199"/>
      <c r="C199"/>
      <c r="D199"/>
      <c r="E199"/>
      <c r="F199"/>
      <c r="G199"/>
      <c r="H199"/>
    </row>
    <row r="200" spans="1:8" ht="60">
      <c r="A200" s="355" t="s">
        <v>352</v>
      </c>
      <c r="B200" s="357" t="s">
        <v>229</v>
      </c>
      <c r="C200" s="357" t="s">
        <v>230</v>
      </c>
      <c r="D200" s="357" t="s">
        <v>632</v>
      </c>
      <c r="E200" s="357" t="s">
        <v>633</v>
      </c>
      <c r="F200" s="357" t="s">
        <v>634</v>
      </c>
      <c r="G200" s="357" t="s">
        <v>231</v>
      </c>
      <c r="H200" s="357" t="s">
        <v>232</v>
      </c>
    </row>
    <row r="201" spans="1:8" ht="12.75">
      <c r="A201" s="352" t="s">
        <v>233</v>
      </c>
      <c r="B201" s="352" t="s">
        <v>234</v>
      </c>
      <c r="C201" s="352" t="s">
        <v>235</v>
      </c>
      <c r="D201" s="352" t="s">
        <v>236</v>
      </c>
      <c r="E201" s="352" t="s">
        <v>237</v>
      </c>
      <c r="F201" s="352" t="s">
        <v>238</v>
      </c>
      <c r="G201" s="352" t="s">
        <v>239</v>
      </c>
      <c r="H201" s="352" t="s">
        <v>240</v>
      </c>
    </row>
    <row r="202" spans="1:8" ht="15">
      <c r="A202" s="359" t="s">
        <v>353</v>
      </c>
      <c r="B202" s="360" t="s">
        <v>345</v>
      </c>
      <c r="C202" s="336"/>
      <c r="D202" s="362">
        <f>D255</f>
        <v>609</v>
      </c>
      <c r="E202" s="361"/>
      <c r="F202" s="361"/>
      <c r="G202" s="361"/>
      <c r="H202" s="361">
        <f>D202</f>
        <v>609</v>
      </c>
    </row>
    <row r="203" spans="1:8" ht="30">
      <c r="A203" s="359" t="s">
        <v>699</v>
      </c>
      <c r="B203" s="360" t="s">
        <v>346</v>
      </c>
      <c r="C203" s="336"/>
      <c r="D203" s="361"/>
      <c r="E203" s="361"/>
      <c r="F203" s="361"/>
      <c r="G203" s="361"/>
      <c r="H203" s="361"/>
    </row>
    <row r="204" spans="1:8" ht="45">
      <c r="A204" s="359" t="s">
        <v>700</v>
      </c>
      <c r="B204" s="360" t="s">
        <v>347</v>
      </c>
      <c r="C204" s="336"/>
      <c r="D204" s="361"/>
      <c r="E204" s="361"/>
      <c r="F204" s="361"/>
      <c r="G204" s="361"/>
      <c r="H204" s="361"/>
    </row>
    <row r="205" spans="1:8" ht="12.75">
      <c r="A205" s="351" t="s">
        <v>701</v>
      </c>
      <c r="B205" s="330" t="s">
        <v>348</v>
      </c>
      <c r="C205" s="336"/>
      <c r="D205" s="331"/>
      <c r="E205" s="331"/>
      <c r="F205" s="331"/>
      <c r="G205" s="331"/>
      <c r="H205" s="333"/>
    </row>
    <row r="206" spans="1:8" ht="12.75">
      <c r="A206" s="351" t="s">
        <v>702</v>
      </c>
      <c r="B206" s="330" t="s">
        <v>349</v>
      </c>
      <c r="C206" s="336"/>
      <c r="D206" s="331"/>
      <c r="E206" s="331"/>
      <c r="F206" s="331"/>
      <c r="G206" s="331"/>
      <c r="H206" s="333"/>
    </row>
    <row r="207" spans="1:8" ht="12.75">
      <c r="A207" s="351" t="s">
        <v>703</v>
      </c>
      <c r="B207" s="330" t="s">
        <v>350</v>
      </c>
      <c r="C207" s="336"/>
      <c r="D207" s="331"/>
      <c r="E207" s="331"/>
      <c r="F207" s="331"/>
      <c r="G207" s="331"/>
      <c r="H207" s="333"/>
    </row>
    <row r="208" spans="1:8" ht="12.75">
      <c r="A208" s="351" t="s">
        <v>704</v>
      </c>
      <c r="B208" s="330" t="s">
        <v>351</v>
      </c>
      <c r="C208" s="336"/>
      <c r="D208" s="331"/>
      <c r="E208" s="331"/>
      <c r="F208" s="331"/>
      <c r="G208" s="331"/>
      <c r="H208" s="333"/>
    </row>
    <row r="209" spans="1:8" ht="12.75">
      <c r="A209" s="351" t="s">
        <v>705</v>
      </c>
      <c r="B209" s="330" t="s">
        <v>354</v>
      </c>
      <c r="C209" s="336"/>
      <c r="D209" s="332"/>
      <c r="E209" s="331"/>
      <c r="F209" s="331"/>
      <c r="G209" s="331"/>
      <c r="H209" s="335"/>
    </row>
    <row r="210" spans="1:8" ht="15">
      <c r="A210" s="359" t="s">
        <v>706</v>
      </c>
      <c r="B210" s="360" t="s">
        <v>355</v>
      </c>
      <c r="C210" s="336"/>
      <c r="D210" s="361"/>
      <c r="E210" s="361"/>
      <c r="F210" s="361"/>
      <c r="G210" s="361"/>
      <c r="H210" s="361"/>
    </row>
    <row r="211" spans="1:8" ht="25.5">
      <c r="A211" s="351" t="s">
        <v>707</v>
      </c>
      <c r="B211" s="330" t="s">
        <v>356</v>
      </c>
      <c r="C211" s="336"/>
      <c r="D211" s="331"/>
      <c r="E211" s="331"/>
      <c r="F211" s="331"/>
      <c r="G211" s="331"/>
      <c r="H211" s="333"/>
    </row>
    <row r="212" spans="1:8" ht="12.75">
      <c r="A212" s="351" t="s">
        <v>708</v>
      </c>
      <c r="B212" s="330" t="s">
        <v>357</v>
      </c>
      <c r="C212" s="336"/>
      <c r="D212" s="331"/>
      <c r="E212" s="331"/>
      <c r="F212" s="331"/>
      <c r="G212" s="331"/>
      <c r="H212" s="333"/>
    </row>
    <row r="213" spans="1:8" ht="12.75">
      <c r="A213" s="351" t="s">
        <v>709</v>
      </c>
      <c r="B213" s="330" t="s">
        <v>358</v>
      </c>
      <c r="C213" s="336"/>
      <c r="D213" s="331"/>
      <c r="E213" s="331"/>
      <c r="F213" s="331"/>
      <c r="G213" s="331"/>
      <c r="H213" s="333"/>
    </row>
    <row r="214" spans="1:8" ht="12.75">
      <c r="A214" s="351" t="s">
        <v>702</v>
      </c>
      <c r="B214" s="330" t="s">
        <v>359</v>
      </c>
      <c r="C214" s="336"/>
      <c r="D214" s="331"/>
      <c r="E214" s="331"/>
      <c r="F214" s="331"/>
      <c r="G214" s="331"/>
      <c r="H214" s="333"/>
    </row>
    <row r="215" spans="1:8" ht="12.75">
      <c r="A215" s="351" t="s">
        <v>710</v>
      </c>
      <c r="B215" s="330" t="s">
        <v>360</v>
      </c>
      <c r="C215" s="336"/>
      <c r="D215" s="331"/>
      <c r="E215" s="331"/>
      <c r="F215" s="331"/>
      <c r="G215" s="331"/>
      <c r="H215" s="333"/>
    </row>
    <row r="216" spans="1:8" ht="12.75">
      <c r="A216" s="351" t="s">
        <v>703</v>
      </c>
      <c r="B216" s="330" t="s">
        <v>361</v>
      </c>
      <c r="C216" s="336"/>
      <c r="D216" s="331"/>
      <c r="E216" s="331"/>
      <c r="F216" s="331"/>
      <c r="G216" s="331"/>
      <c r="H216" s="333"/>
    </row>
    <row r="217" spans="1:8" ht="12.75">
      <c r="A217" s="351" t="s">
        <v>705</v>
      </c>
      <c r="B217" s="330" t="s">
        <v>362</v>
      </c>
      <c r="C217" s="336"/>
      <c r="D217" s="331"/>
      <c r="E217" s="331"/>
      <c r="F217" s="331"/>
      <c r="G217" s="331"/>
      <c r="H217" s="333"/>
    </row>
    <row r="218" spans="1:8" ht="15">
      <c r="A218" s="359" t="s">
        <v>711</v>
      </c>
      <c r="B218" s="360" t="s">
        <v>363</v>
      </c>
      <c r="C218" s="336"/>
      <c r="D218" s="361"/>
      <c r="E218" s="361"/>
      <c r="F218" s="361"/>
      <c r="G218" s="361"/>
      <c r="H218" s="361"/>
    </row>
    <row r="219" spans="1:8" ht="25.5">
      <c r="A219" s="351" t="s">
        <v>712</v>
      </c>
      <c r="B219" s="330" t="s">
        <v>364</v>
      </c>
      <c r="C219" s="336"/>
      <c r="D219" s="331"/>
      <c r="E219" s="331"/>
      <c r="F219" s="331"/>
      <c r="G219" s="331"/>
      <c r="H219" s="333"/>
    </row>
    <row r="220" spans="1:8" ht="12.75">
      <c r="A220" s="351" t="s">
        <v>713</v>
      </c>
      <c r="B220" s="330" t="s">
        <v>365</v>
      </c>
      <c r="C220" s="336"/>
      <c r="D220" s="331"/>
      <c r="E220" s="331"/>
      <c r="F220" s="331"/>
      <c r="G220" s="331"/>
      <c r="H220" s="333"/>
    </row>
    <row r="221" spans="1:8" ht="12.75">
      <c r="A221" s="351" t="s">
        <v>714</v>
      </c>
      <c r="B221" s="330" t="s">
        <v>366</v>
      </c>
      <c r="C221" s="336"/>
      <c r="D221" s="331"/>
      <c r="E221" s="331"/>
      <c r="F221" s="331"/>
      <c r="G221" s="331"/>
      <c r="H221" s="333"/>
    </row>
    <row r="222" spans="1:8" ht="12.75">
      <c r="A222" s="351" t="s">
        <v>715</v>
      </c>
      <c r="B222" s="330" t="s">
        <v>367</v>
      </c>
      <c r="C222" s="336"/>
      <c r="D222" s="331"/>
      <c r="E222" s="331"/>
      <c r="F222" s="331"/>
      <c r="G222" s="331"/>
      <c r="H222" s="333"/>
    </row>
    <row r="223" spans="1:8" ht="25.5">
      <c r="A223" s="351" t="s">
        <v>716</v>
      </c>
      <c r="B223" s="330" t="s">
        <v>368</v>
      </c>
      <c r="C223" s="336"/>
      <c r="D223" s="331"/>
      <c r="E223" s="331"/>
      <c r="F223" s="331"/>
      <c r="G223" s="331"/>
      <c r="H223" s="333"/>
    </row>
    <row r="224" spans="1:8" ht="12.75">
      <c r="A224" s="351" t="s">
        <v>717</v>
      </c>
      <c r="B224" s="330" t="s">
        <v>369</v>
      </c>
      <c r="C224" s="336"/>
      <c r="D224" s="331"/>
      <c r="E224" s="331"/>
      <c r="F224" s="331"/>
      <c r="G224" s="331"/>
      <c r="H224" s="333"/>
    </row>
    <row r="225" spans="1:8" ht="12.75">
      <c r="A225" s="351" t="s">
        <v>718</v>
      </c>
      <c r="B225" s="330" t="s">
        <v>370</v>
      </c>
      <c r="C225" s="336"/>
      <c r="D225" s="331"/>
      <c r="E225" s="331"/>
      <c r="F225" s="331"/>
      <c r="G225" s="331"/>
      <c r="H225" s="333"/>
    </row>
    <row r="226" spans="1:8" ht="30">
      <c r="A226" s="359" t="s">
        <v>719</v>
      </c>
      <c r="B226" s="360" t="s">
        <v>371</v>
      </c>
      <c r="C226" s="336"/>
      <c r="D226" s="363"/>
      <c r="E226" s="363"/>
      <c r="F226" s="363"/>
      <c r="G226" s="363"/>
      <c r="H226" s="361"/>
    </row>
    <row r="227" spans="1:8" ht="12.75">
      <c r="A227" s="351" t="s">
        <v>720</v>
      </c>
      <c r="B227" s="330" t="s">
        <v>372</v>
      </c>
      <c r="C227" s="336"/>
      <c r="D227" s="331"/>
      <c r="E227" s="331"/>
      <c r="F227" s="331"/>
      <c r="G227" s="331"/>
      <c r="H227" s="333"/>
    </row>
    <row r="228" spans="1:8" ht="15">
      <c r="A228" s="359" t="s">
        <v>721</v>
      </c>
      <c r="B228" s="360" t="s">
        <v>373</v>
      </c>
      <c r="C228" s="365"/>
      <c r="D228" s="361"/>
      <c r="E228" s="361"/>
      <c r="F228" s="361"/>
      <c r="G228" s="361"/>
      <c r="H228" s="361"/>
    </row>
    <row r="229" spans="1:8" ht="12.75">
      <c r="A229" s="351" t="s">
        <v>722</v>
      </c>
      <c r="B229" s="330" t="s">
        <v>374</v>
      </c>
      <c r="C229" s="336"/>
      <c r="D229" s="331"/>
      <c r="E229" s="331"/>
      <c r="F229" s="331"/>
      <c r="G229" s="331"/>
      <c r="H229" s="333"/>
    </row>
    <row r="230" spans="1:8" ht="12.75">
      <c r="A230" s="351" t="s">
        <v>723</v>
      </c>
      <c r="B230" s="330" t="s">
        <v>375</v>
      </c>
      <c r="C230" s="336"/>
      <c r="D230" s="331"/>
      <c r="E230" s="331"/>
      <c r="F230" s="331"/>
      <c r="G230" s="331"/>
      <c r="H230" s="333"/>
    </row>
    <row r="231" spans="1:8" ht="25.5">
      <c r="A231" s="351" t="s">
        <v>724</v>
      </c>
      <c r="B231" s="330" t="s">
        <v>376</v>
      </c>
      <c r="C231" s="336"/>
      <c r="D231" s="331"/>
      <c r="E231" s="331"/>
      <c r="F231" s="331"/>
      <c r="G231" s="331"/>
      <c r="H231" s="333"/>
    </row>
    <row r="232" spans="1:8" ht="12.75">
      <c r="A232" s="351" t="s">
        <v>725</v>
      </c>
      <c r="B232" s="330" t="s">
        <v>377</v>
      </c>
      <c r="C232" s="336"/>
      <c r="D232" s="331"/>
      <c r="E232" s="331"/>
      <c r="F232" s="331"/>
      <c r="G232" s="331"/>
      <c r="H232" s="333"/>
    </row>
    <row r="233" spans="1:8" ht="25.5">
      <c r="A233" s="351" t="s">
        <v>726</v>
      </c>
      <c r="B233" s="330" t="s">
        <v>378</v>
      </c>
      <c r="C233" s="336"/>
      <c r="D233" s="331"/>
      <c r="E233" s="331"/>
      <c r="F233" s="331"/>
      <c r="G233" s="331"/>
      <c r="H233" s="333"/>
    </row>
    <row r="234" spans="1:8" ht="12.75">
      <c r="A234" s="351" t="s">
        <v>727</v>
      </c>
      <c r="B234" s="330" t="s">
        <v>379</v>
      </c>
      <c r="C234" s="336"/>
      <c r="D234" s="333"/>
      <c r="E234" s="333"/>
      <c r="F234" s="333"/>
      <c r="G234" s="333"/>
      <c r="H234" s="333"/>
    </row>
    <row r="235" spans="1:8" ht="12.75">
      <c r="A235" s="351" t="s">
        <v>728</v>
      </c>
      <c r="B235" s="330" t="s">
        <v>380</v>
      </c>
      <c r="C235" s="336"/>
      <c r="D235" s="331"/>
      <c r="E235" s="331"/>
      <c r="F235" s="331"/>
      <c r="G235" s="331"/>
      <c r="H235" s="333"/>
    </row>
    <row r="236" spans="1:8" ht="25.5">
      <c r="A236" s="351" t="s">
        <v>729</v>
      </c>
      <c r="B236" s="330" t="s">
        <v>381</v>
      </c>
      <c r="C236" s="336"/>
      <c r="D236" s="331"/>
      <c r="E236" s="331"/>
      <c r="F236" s="331"/>
      <c r="G236" s="331"/>
      <c r="H236" s="333"/>
    </row>
    <row r="237" spans="1:8" ht="25.5">
      <c r="A237" s="351" t="s">
        <v>730</v>
      </c>
      <c r="B237" s="330" t="s">
        <v>382</v>
      </c>
      <c r="C237" s="336"/>
      <c r="D237" s="331"/>
      <c r="E237" s="331"/>
      <c r="F237" s="331"/>
      <c r="G237" s="331"/>
      <c r="H237" s="333"/>
    </row>
    <row r="238" spans="1:8" ht="30">
      <c r="A238" s="359" t="s">
        <v>731</v>
      </c>
      <c r="B238" s="360" t="s">
        <v>383</v>
      </c>
      <c r="C238" s="336"/>
      <c r="D238" s="361"/>
      <c r="E238" s="361"/>
      <c r="F238" s="361"/>
      <c r="G238" s="361"/>
      <c r="H238" s="361"/>
    </row>
    <row r="239" spans="1:8" ht="15">
      <c r="A239" s="359" t="s">
        <v>732</v>
      </c>
      <c r="B239" s="360" t="s">
        <v>384</v>
      </c>
      <c r="C239" s="336"/>
      <c r="D239" s="363"/>
      <c r="E239" s="363"/>
      <c r="F239" s="363"/>
      <c r="G239" s="363"/>
      <c r="H239" s="361"/>
    </row>
    <row r="240" spans="1:8" ht="15">
      <c r="A240" s="359" t="s">
        <v>733</v>
      </c>
      <c r="B240" s="360" t="s">
        <v>385</v>
      </c>
      <c r="C240" s="336"/>
      <c r="D240" s="363"/>
      <c r="E240" s="363"/>
      <c r="F240" s="363"/>
      <c r="G240" s="363"/>
      <c r="H240" s="361"/>
    </row>
    <row r="241" spans="1:8" ht="15">
      <c r="A241" s="359" t="s">
        <v>734</v>
      </c>
      <c r="B241" s="360" t="s">
        <v>386</v>
      </c>
      <c r="C241" s="336"/>
      <c r="D241" s="363"/>
      <c r="E241" s="363"/>
      <c r="F241" s="363"/>
      <c r="G241" s="363"/>
      <c r="H241" s="361"/>
    </row>
    <row r="242" spans="1:8" ht="30">
      <c r="A242" s="359" t="s">
        <v>735</v>
      </c>
      <c r="B242" s="360" t="s">
        <v>387</v>
      </c>
      <c r="C242" s="336"/>
      <c r="D242" s="363"/>
      <c r="E242" s="363"/>
      <c r="F242" s="363"/>
      <c r="G242" s="363"/>
      <c r="H242" s="361"/>
    </row>
    <row r="243" spans="1:8" ht="15">
      <c r="A243" s="359" t="s">
        <v>736</v>
      </c>
      <c r="B243" s="360" t="s">
        <v>388</v>
      </c>
      <c r="C243" s="336"/>
      <c r="D243" s="363"/>
      <c r="E243" s="363"/>
      <c r="F243" s="363"/>
      <c r="G243" s="363"/>
      <c r="H243" s="361"/>
    </row>
    <row r="244" spans="1:8" ht="30">
      <c r="A244" s="359" t="s">
        <v>737</v>
      </c>
      <c r="B244" s="360" t="s">
        <v>389</v>
      </c>
      <c r="C244" s="336"/>
      <c r="D244" s="361"/>
      <c r="E244" s="361"/>
      <c r="F244" s="361"/>
      <c r="G244" s="361"/>
      <c r="H244" s="361"/>
    </row>
    <row r="245" spans="1:8" ht="15">
      <c r="A245" s="359" t="s">
        <v>732</v>
      </c>
      <c r="B245" s="360" t="s">
        <v>390</v>
      </c>
      <c r="C245" s="336"/>
      <c r="D245" s="363"/>
      <c r="E245" s="363"/>
      <c r="F245" s="363"/>
      <c r="G245" s="363"/>
      <c r="H245" s="361"/>
    </row>
    <row r="246" spans="1:8" ht="15">
      <c r="A246" s="359" t="s">
        <v>733</v>
      </c>
      <c r="B246" s="360" t="s">
        <v>391</v>
      </c>
      <c r="C246" s="336"/>
      <c r="D246" s="363"/>
      <c r="E246" s="363"/>
      <c r="F246" s="363"/>
      <c r="G246" s="363"/>
      <c r="H246" s="361"/>
    </row>
    <row r="247" spans="1:8" ht="15">
      <c r="A247" s="359" t="s">
        <v>734</v>
      </c>
      <c r="B247" s="360" t="s">
        <v>392</v>
      </c>
      <c r="C247" s="336"/>
      <c r="D247" s="363"/>
      <c r="E247" s="363"/>
      <c r="F247" s="363"/>
      <c r="G247" s="363"/>
      <c r="H247" s="361"/>
    </row>
    <row r="248" spans="1:8" ht="12.75">
      <c r="A248" s="351" t="s">
        <v>738</v>
      </c>
      <c r="B248" s="330" t="s">
        <v>393</v>
      </c>
      <c r="C248" s="336"/>
      <c r="D248" s="331"/>
      <c r="E248" s="331"/>
      <c r="F248" s="331"/>
      <c r="G248" s="331"/>
      <c r="H248" s="333"/>
    </row>
    <row r="249" spans="1:8" ht="30">
      <c r="A249" s="359" t="s">
        <v>739</v>
      </c>
      <c r="B249" s="360" t="s">
        <v>394</v>
      </c>
      <c r="C249" s="336"/>
      <c r="D249" s="363"/>
      <c r="E249" s="363"/>
      <c r="F249" s="363"/>
      <c r="G249" s="363"/>
      <c r="H249" s="361"/>
    </row>
    <row r="250" spans="1:8" ht="45">
      <c r="A250" s="359" t="s">
        <v>688</v>
      </c>
      <c r="B250" s="360" t="s">
        <v>395</v>
      </c>
      <c r="C250" s="336"/>
      <c r="D250" s="363"/>
      <c r="E250" s="363"/>
      <c r="F250" s="363"/>
      <c r="G250" s="363"/>
      <c r="H250" s="361"/>
    </row>
    <row r="251" spans="1:8" ht="15">
      <c r="A251" s="359" t="s">
        <v>740</v>
      </c>
      <c r="B251" s="360" t="s">
        <v>396</v>
      </c>
      <c r="C251" s="336"/>
      <c r="D251" s="361"/>
      <c r="E251" s="361"/>
      <c r="F251" s="361"/>
      <c r="G251" s="361"/>
      <c r="H251" s="361"/>
    </row>
    <row r="252" spans="1:8" ht="12.75">
      <c r="A252" s="351" t="s">
        <v>415</v>
      </c>
      <c r="B252" s="330" t="s">
        <v>397</v>
      </c>
      <c r="C252" s="336"/>
      <c r="D252" s="331"/>
      <c r="E252" s="331"/>
      <c r="F252" s="331"/>
      <c r="G252" s="331"/>
      <c r="H252" s="333"/>
    </row>
    <row r="253" spans="1:8" ht="12.75">
      <c r="A253" s="351" t="s">
        <v>741</v>
      </c>
      <c r="B253" s="330" t="s">
        <v>398</v>
      </c>
      <c r="C253" s="336"/>
      <c r="D253" s="331"/>
      <c r="E253" s="331"/>
      <c r="F253" s="331"/>
      <c r="G253" s="331"/>
      <c r="H253" s="333"/>
    </row>
    <row r="254" spans="1:8" ht="25.5">
      <c r="A254" s="351" t="s">
        <v>742</v>
      </c>
      <c r="B254" s="330" t="s">
        <v>399</v>
      </c>
      <c r="C254" s="336"/>
      <c r="D254" s="331"/>
      <c r="E254" s="331"/>
      <c r="F254" s="331"/>
      <c r="G254" s="331"/>
      <c r="H254" s="333"/>
    </row>
    <row r="255" spans="1:8" ht="15">
      <c r="A255" s="359" t="s">
        <v>743</v>
      </c>
      <c r="B255" s="360" t="s">
        <v>400</v>
      </c>
      <c r="C255" s="336"/>
      <c r="D255" s="364">
        <f>D256</f>
        <v>609</v>
      </c>
      <c r="E255" s="363"/>
      <c r="F255" s="363"/>
      <c r="G255" s="363"/>
      <c r="H255" s="362">
        <f>D255</f>
        <v>609</v>
      </c>
    </row>
    <row r="256" spans="1:8" ht="15">
      <c r="A256" s="351" t="s">
        <v>744</v>
      </c>
      <c r="B256" s="330" t="s">
        <v>401</v>
      </c>
      <c r="C256" s="336"/>
      <c r="D256" s="373">
        <v>609</v>
      </c>
      <c r="E256" s="361"/>
      <c r="F256" s="361"/>
      <c r="G256" s="361"/>
      <c r="H256" s="362">
        <f>D256</f>
        <v>609</v>
      </c>
    </row>
    <row r="257" spans="1:8" ht="15">
      <c r="A257" s="359" t="s">
        <v>745</v>
      </c>
      <c r="B257" s="360" t="s">
        <v>402</v>
      </c>
      <c r="C257" s="336"/>
      <c r="D257" s="361"/>
      <c r="E257" s="361"/>
      <c r="F257" s="361"/>
      <c r="G257" s="361"/>
      <c r="H257" s="361"/>
    </row>
    <row r="258" spans="1:8" ht="12.75">
      <c r="A258" s="351" t="s">
        <v>746</v>
      </c>
      <c r="B258" s="330" t="s">
        <v>403</v>
      </c>
      <c r="C258" s="336"/>
      <c r="D258" s="331"/>
      <c r="E258" s="331"/>
      <c r="F258" s="331"/>
      <c r="G258" s="331"/>
      <c r="H258" s="333"/>
    </row>
    <row r="259" spans="1:8" ht="12.75">
      <c r="A259" s="351" t="s">
        <v>747</v>
      </c>
      <c r="B259" s="330" t="s">
        <v>404</v>
      </c>
      <c r="C259" s="336"/>
      <c r="D259" s="331"/>
      <c r="E259" s="331"/>
      <c r="F259" s="331"/>
      <c r="G259" s="331"/>
      <c r="H259" s="333"/>
    </row>
    <row r="260" spans="1:8" ht="15">
      <c r="A260" s="359" t="s">
        <v>748</v>
      </c>
      <c r="B260" s="360" t="s">
        <v>405</v>
      </c>
      <c r="C260" s="336"/>
      <c r="D260" s="363"/>
      <c r="E260" s="363"/>
      <c r="F260" s="363"/>
      <c r="G260" s="363"/>
      <c r="H260" s="361"/>
    </row>
    <row r="261" spans="1:8" ht="45">
      <c r="A261" s="359" t="s">
        <v>749</v>
      </c>
      <c r="B261" s="360" t="s">
        <v>406</v>
      </c>
      <c r="C261" s="336"/>
      <c r="D261" s="363"/>
      <c r="E261" s="363"/>
      <c r="F261" s="363"/>
      <c r="G261" s="363"/>
      <c r="H261" s="361"/>
    </row>
    <row r="262" spans="1:8" ht="15">
      <c r="A262" s="359" t="s">
        <v>428</v>
      </c>
      <c r="B262" s="360" t="s">
        <v>407</v>
      </c>
      <c r="C262" s="336"/>
      <c r="D262" s="362">
        <f>SUM(D263,D272,D273,D276,D281,D284,D285)</f>
        <v>855</v>
      </c>
      <c r="E262" s="361"/>
      <c r="F262" s="361"/>
      <c r="G262" s="361"/>
      <c r="H262" s="362">
        <f>D262</f>
        <v>855</v>
      </c>
    </row>
    <row r="263" spans="1:8" ht="15">
      <c r="A263" s="359" t="s">
        <v>430</v>
      </c>
      <c r="B263" s="360" t="s">
        <v>408</v>
      </c>
      <c r="C263" s="336"/>
      <c r="D263" s="361">
        <v>125</v>
      </c>
      <c r="E263" s="361"/>
      <c r="F263" s="361"/>
      <c r="G263" s="361"/>
      <c r="H263" s="362">
        <f>D263</f>
        <v>125</v>
      </c>
    </row>
    <row r="264" spans="1:8" ht="12.75">
      <c r="A264" s="351" t="s">
        <v>750</v>
      </c>
      <c r="B264" s="330" t="s">
        <v>409</v>
      </c>
      <c r="C264" s="336"/>
      <c r="D264" s="331"/>
      <c r="E264" s="331"/>
      <c r="F264" s="331"/>
      <c r="G264" s="331"/>
      <c r="H264" s="333"/>
    </row>
    <row r="265" spans="1:8" ht="12.75">
      <c r="A265" s="351" t="s">
        <v>751</v>
      </c>
      <c r="B265" s="330" t="s">
        <v>410</v>
      </c>
      <c r="C265" s="336"/>
      <c r="D265" s="331">
        <v>125</v>
      </c>
      <c r="E265" s="331"/>
      <c r="F265" s="331"/>
      <c r="G265" s="331"/>
      <c r="H265" s="333">
        <f>D265</f>
        <v>125</v>
      </c>
    </row>
    <row r="266" spans="1:8" ht="12.75">
      <c r="A266" s="351" t="s">
        <v>752</v>
      </c>
      <c r="B266" s="330" t="s">
        <v>411</v>
      </c>
      <c r="C266" s="336"/>
      <c r="D266" s="331"/>
      <c r="E266" s="331"/>
      <c r="F266" s="331"/>
      <c r="G266" s="331"/>
      <c r="H266" s="333"/>
    </row>
    <row r="267" spans="1:8" ht="12.75">
      <c r="A267" s="351" t="s">
        <v>753</v>
      </c>
      <c r="B267" s="330" t="s">
        <v>412</v>
      </c>
      <c r="C267" s="336"/>
      <c r="D267" s="331"/>
      <c r="E267" s="331"/>
      <c r="F267" s="331"/>
      <c r="G267" s="331"/>
      <c r="H267" s="333"/>
    </row>
    <row r="268" spans="1:8" ht="30">
      <c r="A268" s="359" t="s">
        <v>754</v>
      </c>
      <c r="B268" s="360" t="s">
        <v>413</v>
      </c>
      <c r="C268" s="336"/>
      <c r="D268" s="361"/>
      <c r="E268" s="361"/>
      <c r="F268" s="361"/>
      <c r="G268" s="361"/>
      <c r="H268" s="361"/>
    </row>
    <row r="269" spans="1:8" ht="25.5">
      <c r="A269" s="351" t="s">
        <v>755</v>
      </c>
      <c r="B269" s="330" t="s">
        <v>414</v>
      </c>
      <c r="C269" s="336"/>
      <c r="D269" s="331"/>
      <c r="E269" s="331"/>
      <c r="F269" s="331"/>
      <c r="G269" s="331"/>
      <c r="H269" s="333"/>
    </row>
    <row r="270" spans="1:8" ht="12.75">
      <c r="A270" s="351" t="s">
        <v>756</v>
      </c>
      <c r="B270" s="330" t="s">
        <v>416</v>
      </c>
      <c r="C270" s="336"/>
      <c r="D270" s="331"/>
      <c r="E270" s="331"/>
      <c r="F270" s="331"/>
      <c r="G270" s="331"/>
      <c r="H270" s="333"/>
    </row>
    <row r="271" spans="1:8" ht="30">
      <c r="A271" s="359" t="s">
        <v>757</v>
      </c>
      <c r="B271" s="360" t="s">
        <v>417</v>
      </c>
      <c r="C271" s="336"/>
      <c r="D271" s="363"/>
      <c r="E271" s="363"/>
      <c r="F271" s="363"/>
      <c r="G271" s="363"/>
      <c r="H271" s="361"/>
    </row>
    <row r="272" spans="1:8" ht="15">
      <c r="A272" s="359" t="s">
        <v>437</v>
      </c>
      <c r="B272" s="360" t="s">
        <v>418</v>
      </c>
      <c r="C272" s="336"/>
      <c r="D272" s="364">
        <v>75</v>
      </c>
      <c r="E272" s="363"/>
      <c r="F272" s="363"/>
      <c r="G272" s="363"/>
      <c r="H272" s="362">
        <f>D272</f>
        <v>75</v>
      </c>
    </row>
    <row r="273" spans="1:8" ht="30">
      <c r="A273" s="359" t="s">
        <v>439</v>
      </c>
      <c r="B273" s="360" t="s">
        <v>419</v>
      </c>
      <c r="C273" s="336"/>
      <c r="D273" s="362">
        <f>D274+D275</f>
        <v>0</v>
      </c>
      <c r="E273" s="361"/>
      <c r="F273" s="361"/>
      <c r="G273" s="361"/>
      <c r="H273" s="362">
        <f>D273</f>
        <v>0</v>
      </c>
    </row>
    <row r="274" spans="1:8" ht="15">
      <c r="A274" s="351" t="s">
        <v>758</v>
      </c>
      <c r="B274" s="330" t="s">
        <v>420</v>
      </c>
      <c r="C274" s="336"/>
      <c r="D274" s="331"/>
      <c r="E274" s="331"/>
      <c r="F274" s="331"/>
      <c r="G274" s="331"/>
      <c r="H274" s="362"/>
    </row>
    <row r="275" spans="1:8" ht="12.75">
      <c r="A275" s="351" t="s">
        <v>759</v>
      </c>
      <c r="B275" s="330" t="s">
        <v>421</v>
      </c>
      <c r="C275" s="336"/>
      <c r="D275" s="331"/>
      <c r="E275" s="331"/>
      <c r="F275" s="331"/>
      <c r="G275" s="331"/>
      <c r="H275" s="333"/>
    </row>
    <row r="276" spans="1:8" ht="15">
      <c r="A276" s="359" t="s">
        <v>443</v>
      </c>
      <c r="B276" s="360" t="s">
        <v>422</v>
      </c>
      <c r="C276" s="336"/>
      <c r="D276" s="363"/>
      <c r="E276" s="363"/>
      <c r="F276" s="363"/>
      <c r="G276" s="363"/>
      <c r="H276" s="362"/>
    </row>
    <row r="277" spans="1:8" ht="30">
      <c r="A277" s="359" t="s">
        <v>760</v>
      </c>
      <c r="B277" s="360" t="s">
        <v>423</v>
      </c>
      <c r="C277" s="336"/>
      <c r="D277" s="361">
        <v>0</v>
      </c>
      <c r="E277" s="361"/>
      <c r="F277" s="361"/>
      <c r="G277" s="361"/>
      <c r="H277" s="361">
        <f>D277</f>
        <v>0</v>
      </c>
    </row>
    <row r="278" spans="1:8" ht="25.5">
      <c r="A278" s="351" t="s">
        <v>761</v>
      </c>
      <c r="B278" s="330" t="s">
        <v>424</v>
      </c>
      <c r="C278" s="336"/>
      <c r="D278" s="331"/>
      <c r="E278" s="331"/>
      <c r="F278" s="331"/>
      <c r="G278" s="331"/>
      <c r="H278" s="333"/>
    </row>
    <row r="279" spans="1:8" ht="25.5">
      <c r="A279" s="351" t="s">
        <v>762</v>
      </c>
      <c r="B279" s="330" t="s">
        <v>425</v>
      </c>
      <c r="C279" s="336"/>
      <c r="D279" s="331"/>
      <c r="E279" s="331"/>
      <c r="F279" s="331"/>
      <c r="G279" s="331"/>
      <c r="H279" s="333"/>
    </row>
    <row r="280" spans="1:8" ht="25.5">
      <c r="A280" s="351" t="s">
        <v>763</v>
      </c>
      <c r="B280" s="330" t="s">
        <v>426</v>
      </c>
      <c r="C280" s="336"/>
      <c r="D280" s="331"/>
      <c r="E280" s="331"/>
      <c r="F280" s="331"/>
      <c r="G280" s="331"/>
      <c r="H280" s="333"/>
    </row>
    <row r="281" spans="1:8" ht="15">
      <c r="A281" s="359" t="s">
        <v>450</v>
      </c>
      <c r="B281" s="360" t="s">
        <v>427</v>
      </c>
      <c r="C281" s="336"/>
      <c r="D281" s="362">
        <f>D282</f>
        <v>180</v>
      </c>
      <c r="E281" s="361"/>
      <c r="F281" s="361"/>
      <c r="G281" s="361"/>
      <c r="H281" s="362">
        <f>D281</f>
        <v>180</v>
      </c>
    </row>
    <row r="282" spans="1:8" ht="12.75">
      <c r="A282" s="351" t="s">
        <v>764</v>
      </c>
      <c r="B282" s="330" t="s">
        <v>429</v>
      </c>
      <c r="C282" s="336"/>
      <c r="D282" s="372">
        <v>180</v>
      </c>
      <c r="E282" s="331"/>
      <c r="F282" s="331"/>
      <c r="G282" s="331"/>
      <c r="H282" s="335">
        <f>D282</f>
        <v>180</v>
      </c>
    </row>
    <row r="283" spans="1:8" ht="12.75">
      <c r="A283" s="351" t="s">
        <v>765</v>
      </c>
      <c r="B283" s="330" t="s">
        <v>431</v>
      </c>
      <c r="C283" s="336"/>
      <c r="D283" s="332"/>
      <c r="E283" s="331"/>
      <c r="F283" s="331"/>
      <c r="G283" s="331"/>
      <c r="H283" s="335"/>
    </row>
    <row r="284" spans="1:8" ht="15">
      <c r="A284" s="359" t="s">
        <v>454</v>
      </c>
      <c r="B284" s="360" t="s">
        <v>432</v>
      </c>
      <c r="C284" s="336"/>
      <c r="D284" s="375">
        <v>145</v>
      </c>
      <c r="E284" s="363"/>
      <c r="F284" s="363"/>
      <c r="G284" s="363"/>
      <c r="H284" s="362">
        <f>D284</f>
        <v>145</v>
      </c>
    </row>
    <row r="285" spans="1:8" ht="30">
      <c r="A285" s="359" t="s">
        <v>456</v>
      </c>
      <c r="B285" s="360" t="s">
        <v>433</v>
      </c>
      <c r="C285" s="336"/>
      <c r="D285" s="364">
        <v>330</v>
      </c>
      <c r="E285" s="363"/>
      <c r="F285" s="363"/>
      <c r="G285" s="363"/>
      <c r="H285" s="362">
        <f>D285</f>
        <v>330</v>
      </c>
    </row>
    <row r="286" spans="1:8" ht="15">
      <c r="A286" s="359" t="s">
        <v>766</v>
      </c>
      <c r="B286" s="360" t="s">
        <v>434</v>
      </c>
      <c r="C286" s="336"/>
      <c r="D286" s="362">
        <f>D262+D202</f>
        <v>1464</v>
      </c>
      <c r="E286" s="361"/>
      <c r="F286" s="361"/>
      <c r="G286" s="361"/>
      <c r="H286" s="362">
        <f>D286</f>
        <v>1464</v>
      </c>
    </row>
    <row r="287" spans="1:8" ht="76.5">
      <c r="A287" s="351" t="s">
        <v>767</v>
      </c>
      <c r="B287" s="330" t="s">
        <v>435</v>
      </c>
      <c r="C287" s="336"/>
      <c r="D287" s="331"/>
      <c r="E287" s="331"/>
      <c r="F287" s="331"/>
      <c r="G287" s="331"/>
      <c r="H287" s="333"/>
    </row>
    <row r="288" spans="1:8" ht="25.5">
      <c r="A288" s="351" t="s">
        <v>768</v>
      </c>
      <c r="B288" s="330" t="s">
        <v>436</v>
      </c>
      <c r="C288" s="336"/>
      <c r="D288" s="336"/>
      <c r="E288" s="336"/>
      <c r="F288" s="336"/>
      <c r="G288" s="336"/>
      <c r="H288" s="331"/>
    </row>
    <row r="289" spans="1:8" ht="25.5">
      <c r="A289" s="351" t="s">
        <v>769</v>
      </c>
      <c r="B289" s="330" t="s">
        <v>438</v>
      </c>
      <c r="C289" s="336"/>
      <c r="D289" s="332"/>
      <c r="E289" s="331"/>
      <c r="F289" s="331"/>
      <c r="G289" s="331"/>
      <c r="H289" s="335"/>
    </row>
    <row r="290" spans="1:8" ht="25.5">
      <c r="A290" s="351" t="s">
        <v>770</v>
      </c>
      <c r="B290" s="330" t="s">
        <v>440</v>
      </c>
      <c r="C290" s="336"/>
      <c r="D290" s="332"/>
      <c r="E290" s="331"/>
      <c r="F290" s="331"/>
      <c r="G290" s="331"/>
      <c r="H290" s="335"/>
    </row>
    <row r="291" spans="1:8" ht="12.75">
      <c r="A291"/>
      <c r="B291"/>
      <c r="C291" s="347"/>
      <c r="D291" s="347"/>
      <c r="E291" s="347"/>
      <c r="F291" s="347"/>
      <c r="G291" s="347"/>
      <c r="H291" s="347"/>
    </row>
    <row r="292" spans="1:8" ht="12.75">
      <c r="A292"/>
      <c r="B292"/>
      <c r="C292" s="347"/>
      <c r="D292" s="347"/>
      <c r="E292" s="347"/>
      <c r="F292" s="347"/>
      <c r="G292" s="347"/>
      <c r="H292" s="347"/>
    </row>
    <row r="293" spans="1:8" ht="60">
      <c r="A293" s="366" t="s">
        <v>467</v>
      </c>
      <c r="B293" s="358"/>
      <c r="C293" s="357" t="s">
        <v>230</v>
      </c>
      <c r="D293" s="357" t="s">
        <v>632</v>
      </c>
      <c r="E293" s="357" t="s">
        <v>633</v>
      </c>
      <c r="F293" s="357" t="s">
        <v>634</v>
      </c>
      <c r="G293" s="357" t="s">
        <v>231</v>
      </c>
      <c r="H293" s="357" t="s">
        <v>232</v>
      </c>
    </row>
    <row r="294" spans="1:8" ht="25.5">
      <c r="A294" s="352" t="s">
        <v>233</v>
      </c>
      <c r="B294" s="353" t="s">
        <v>234</v>
      </c>
      <c r="C294" s="352" t="s">
        <v>235</v>
      </c>
      <c r="D294" s="352" t="s">
        <v>236</v>
      </c>
      <c r="E294" s="354" t="s">
        <v>771</v>
      </c>
      <c r="F294" s="352" t="s">
        <v>238</v>
      </c>
      <c r="G294" s="352" t="s">
        <v>239</v>
      </c>
      <c r="H294" s="352" t="s">
        <v>240</v>
      </c>
    </row>
    <row r="295" spans="1:8" ht="15">
      <c r="A295" s="359" t="s">
        <v>468</v>
      </c>
      <c r="B295" s="360" t="s">
        <v>441</v>
      </c>
      <c r="C295" s="336"/>
      <c r="D295" s="363"/>
      <c r="E295" s="363"/>
      <c r="F295" s="363"/>
      <c r="G295" s="363"/>
      <c r="H295" s="361"/>
    </row>
    <row r="296" spans="1:8" ht="38.25">
      <c r="A296" s="351" t="s">
        <v>772</v>
      </c>
      <c r="B296" s="330" t="s">
        <v>442</v>
      </c>
      <c r="C296" s="336"/>
      <c r="D296" s="331"/>
      <c r="E296" s="331"/>
      <c r="F296" s="331"/>
      <c r="G296" s="331"/>
      <c r="H296" s="333"/>
    </row>
    <row r="297" spans="1:8" ht="12.75">
      <c r="A297" s="351" t="s">
        <v>773</v>
      </c>
      <c r="B297" s="330" t="s">
        <v>444</v>
      </c>
      <c r="C297" s="336"/>
      <c r="D297" s="332"/>
      <c r="E297" s="331"/>
      <c r="F297" s="331"/>
      <c r="G297" s="331"/>
      <c r="H297" s="335"/>
    </row>
    <row r="298" spans="1:8" ht="15">
      <c r="A298" s="359" t="s">
        <v>472</v>
      </c>
      <c r="B298" s="360" t="s">
        <v>445</v>
      </c>
      <c r="C298" s="336"/>
      <c r="D298" s="363"/>
      <c r="E298" s="363"/>
      <c r="F298" s="363"/>
      <c r="G298" s="363"/>
      <c r="H298" s="361"/>
    </row>
    <row r="299" spans="1:8" ht="38.25">
      <c r="A299" s="351" t="s">
        <v>772</v>
      </c>
      <c r="B299" s="330" t="s">
        <v>446</v>
      </c>
      <c r="C299" s="336"/>
      <c r="D299" s="332"/>
      <c r="E299" s="331"/>
      <c r="F299" s="331"/>
      <c r="G299" s="331"/>
      <c r="H299" s="335"/>
    </row>
    <row r="300" spans="1:8" ht="12.75">
      <c r="A300" s="351" t="s">
        <v>773</v>
      </c>
      <c r="B300" s="330" t="s">
        <v>447</v>
      </c>
      <c r="C300" s="336"/>
      <c r="D300" s="331"/>
      <c r="E300" s="331"/>
      <c r="F300" s="331"/>
      <c r="G300" s="331"/>
      <c r="H300" s="333"/>
    </row>
    <row r="301" spans="1:8" ht="15">
      <c r="A301" s="359" t="s">
        <v>476</v>
      </c>
      <c r="B301" s="360" t="s">
        <v>448</v>
      </c>
      <c r="C301" s="336"/>
      <c r="D301" s="364"/>
      <c r="E301" s="363"/>
      <c r="F301" s="363"/>
      <c r="G301" s="363"/>
      <c r="H301" s="362"/>
    </row>
    <row r="302" spans="1:8" ht="15">
      <c r="A302" s="359" t="s">
        <v>478</v>
      </c>
      <c r="B302" s="360" t="s">
        <v>449</v>
      </c>
      <c r="C302" s="336"/>
      <c r="D302" s="362"/>
      <c r="E302" s="361"/>
      <c r="F302" s="361"/>
      <c r="G302" s="361"/>
      <c r="H302" s="362"/>
    </row>
    <row r="303" spans="1:8" ht="25.5">
      <c r="A303" s="351" t="s">
        <v>774</v>
      </c>
      <c r="B303" s="330" t="s">
        <v>451</v>
      </c>
      <c r="C303" s="336"/>
      <c r="D303" s="332"/>
      <c r="E303" s="331"/>
      <c r="F303" s="331"/>
      <c r="G303" s="331"/>
      <c r="H303" s="335"/>
    </row>
    <row r="304" spans="1:8" ht="25.5">
      <c r="A304" s="351" t="s">
        <v>775</v>
      </c>
      <c r="B304" s="330" t="s">
        <v>452</v>
      </c>
      <c r="C304" s="336"/>
      <c r="D304" s="332"/>
      <c r="E304" s="331"/>
      <c r="F304" s="331"/>
      <c r="G304" s="331"/>
      <c r="H304" s="335"/>
    </row>
    <row r="305" spans="1:8" ht="25.5">
      <c r="A305" s="351" t="s">
        <v>776</v>
      </c>
      <c r="B305" s="330" t="s">
        <v>453</v>
      </c>
      <c r="C305" s="336"/>
      <c r="D305" s="331"/>
      <c r="E305" s="331"/>
      <c r="F305" s="331"/>
      <c r="G305" s="331"/>
      <c r="H305" s="333"/>
    </row>
    <row r="306" spans="1:8" ht="25.5">
      <c r="A306" s="351" t="s">
        <v>777</v>
      </c>
      <c r="B306" s="330" t="s">
        <v>455</v>
      </c>
      <c r="C306" s="336"/>
      <c r="D306" s="331"/>
      <c r="E306" s="331"/>
      <c r="F306" s="331"/>
      <c r="G306" s="331"/>
      <c r="H306" s="333"/>
    </row>
    <row r="307" spans="1:8" ht="25.5">
      <c r="A307" s="351" t="s">
        <v>778</v>
      </c>
      <c r="B307" s="330" t="s">
        <v>457</v>
      </c>
      <c r="C307" s="336"/>
      <c r="D307" s="331"/>
      <c r="E307" s="331"/>
      <c r="F307" s="331"/>
      <c r="G307" s="331"/>
      <c r="H307" s="333"/>
    </row>
    <row r="308" spans="1:8" ht="15">
      <c r="A308" s="359" t="s">
        <v>779</v>
      </c>
      <c r="B308" s="360" t="s">
        <v>458</v>
      </c>
      <c r="C308" s="336"/>
      <c r="D308" s="361"/>
      <c r="E308" s="361"/>
      <c r="F308" s="361"/>
      <c r="G308" s="361"/>
      <c r="H308" s="361"/>
    </row>
    <row r="309" spans="1:8" ht="25.5">
      <c r="A309" s="351" t="s">
        <v>780</v>
      </c>
      <c r="B309" s="330" t="s">
        <v>459</v>
      </c>
      <c r="C309" s="336"/>
      <c r="D309" s="331"/>
      <c r="E309" s="331"/>
      <c r="F309" s="331"/>
      <c r="G309" s="331"/>
      <c r="H309" s="333"/>
    </row>
    <row r="310" spans="1:8" ht="25.5">
      <c r="A310" s="351" t="s">
        <v>781</v>
      </c>
      <c r="B310" s="330" t="s">
        <v>460</v>
      </c>
      <c r="C310" s="336"/>
      <c r="D310" s="331"/>
      <c r="E310" s="331"/>
      <c r="F310" s="331"/>
      <c r="G310" s="331"/>
      <c r="H310" s="333"/>
    </row>
    <row r="311" spans="1:8" ht="25.5">
      <c r="A311" s="351" t="s">
        <v>782</v>
      </c>
      <c r="B311" s="330" t="s">
        <v>461</v>
      </c>
      <c r="C311" s="336"/>
      <c r="D311" s="331"/>
      <c r="E311" s="331"/>
      <c r="F311" s="331"/>
      <c r="G311" s="331"/>
      <c r="H311" s="333"/>
    </row>
    <row r="312" spans="1:8" ht="25.5">
      <c r="A312" s="351" t="s">
        <v>783</v>
      </c>
      <c r="B312" s="330" t="s">
        <v>462</v>
      </c>
      <c r="C312" s="336"/>
      <c r="D312" s="331"/>
      <c r="E312" s="331"/>
      <c r="F312" s="331"/>
      <c r="G312" s="331"/>
      <c r="H312" s="333"/>
    </row>
    <row r="313" spans="1:8" ht="15">
      <c r="A313" s="359" t="s">
        <v>486</v>
      </c>
      <c r="B313" s="360" t="s">
        <v>463</v>
      </c>
      <c r="C313" s="336"/>
      <c r="D313" s="375">
        <v>520837</v>
      </c>
      <c r="E313" s="363"/>
      <c r="F313" s="363"/>
      <c r="G313" s="363"/>
      <c r="H313" s="361">
        <f>D313</f>
        <v>520837</v>
      </c>
    </row>
    <row r="314" spans="1:8" ht="12.75">
      <c r="A314" s="347"/>
      <c r="B314"/>
      <c r="C314"/>
      <c r="D314"/>
      <c r="E314"/>
      <c r="F314"/>
      <c r="G314"/>
      <c r="H314"/>
    </row>
    <row r="315" spans="1:8" ht="60">
      <c r="A315" s="367" t="s">
        <v>487</v>
      </c>
      <c r="B315" s="358"/>
      <c r="C315" s="357" t="s">
        <v>230</v>
      </c>
      <c r="D315" s="357" t="s">
        <v>632</v>
      </c>
      <c r="E315" s="357" t="s">
        <v>633</v>
      </c>
      <c r="F315" s="357" t="s">
        <v>634</v>
      </c>
      <c r="G315" s="357" t="s">
        <v>231</v>
      </c>
      <c r="H315" s="357" t="s">
        <v>232</v>
      </c>
    </row>
    <row r="316" spans="1:8" ht="12.75">
      <c r="A316" s="352" t="s">
        <v>233</v>
      </c>
      <c r="B316" s="352" t="s">
        <v>234</v>
      </c>
      <c r="C316" s="352" t="s">
        <v>235</v>
      </c>
      <c r="D316" s="352" t="s">
        <v>236</v>
      </c>
      <c r="E316" s="352" t="s">
        <v>237</v>
      </c>
      <c r="F316" s="352" t="s">
        <v>238</v>
      </c>
      <c r="G316" s="352" t="s">
        <v>239</v>
      </c>
      <c r="H316" s="352" t="s">
        <v>240</v>
      </c>
    </row>
    <row r="317" spans="1:8" ht="15">
      <c r="A317" s="368" t="s">
        <v>488</v>
      </c>
      <c r="B317" s="360" t="s">
        <v>464</v>
      </c>
      <c r="C317" s="336"/>
      <c r="D317" s="363"/>
      <c r="E317" s="363"/>
      <c r="F317" s="363"/>
      <c r="G317" s="363"/>
      <c r="H317" s="361"/>
    </row>
    <row r="318" spans="1:8" ht="15">
      <c r="A318" s="368" t="s">
        <v>489</v>
      </c>
      <c r="B318" s="360" t="s">
        <v>465</v>
      </c>
      <c r="C318" s="336"/>
      <c r="D318" s="363"/>
      <c r="E318" s="363"/>
      <c r="F318" s="363"/>
      <c r="G318" s="363"/>
      <c r="H318" s="361"/>
    </row>
    <row r="319" spans="1:8" ht="15">
      <c r="A319" s="368" t="s">
        <v>490</v>
      </c>
      <c r="B319" s="360" t="s">
        <v>466</v>
      </c>
      <c r="C319" s="336"/>
      <c r="D319" s="363"/>
      <c r="E319" s="363"/>
      <c r="F319" s="363"/>
      <c r="G319" s="363"/>
      <c r="H319" s="361"/>
    </row>
    <row r="320" spans="1:8" ht="15">
      <c r="A320" s="368" t="s">
        <v>491</v>
      </c>
      <c r="B320" s="360" t="s">
        <v>469</v>
      </c>
      <c r="C320" s="336"/>
      <c r="D320" s="361"/>
      <c r="E320" s="361"/>
      <c r="F320" s="361"/>
      <c r="G320" s="361"/>
      <c r="H320" s="361"/>
    </row>
    <row r="321" spans="1:8" ht="12.75">
      <c r="A321" s="348" t="s">
        <v>784</v>
      </c>
      <c r="B321" s="330" t="s">
        <v>470</v>
      </c>
      <c r="C321" s="336"/>
      <c r="D321" s="331"/>
      <c r="E321" s="331"/>
      <c r="F321" s="331"/>
      <c r="G321" s="331"/>
      <c r="H321" s="333"/>
    </row>
    <row r="322" spans="1:8" ht="12.75">
      <c r="A322" s="348" t="s">
        <v>785</v>
      </c>
      <c r="B322" s="330" t="s">
        <v>471</v>
      </c>
      <c r="C322" s="336"/>
      <c r="D322" s="331"/>
      <c r="E322" s="331"/>
      <c r="F322" s="331"/>
      <c r="G322" s="331"/>
      <c r="H322" s="333"/>
    </row>
    <row r="323" spans="1:8" ht="12.75">
      <c r="A323" s="348" t="s">
        <v>786</v>
      </c>
      <c r="B323" s="330" t="s">
        <v>473</v>
      </c>
      <c r="C323" s="336"/>
      <c r="D323" s="331"/>
      <c r="E323" s="331"/>
      <c r="F323" s="331"/>
      <c r="G323" s="331"/>
      <c r="H323" s="333"/>
    </row>
    <row r="324" spans="1:8" ht="12.75">
      <c r="A324" s="348" t="s">
        <v>787</v>
      </c>
      <c r="B324" s="330" t="s">
        <v>474</v>
      </c>
      <c r="C324" s="336"/>
      <c r="D324" s="331"/>
      <c r="E324" s="331"/>
      <c r="F324" s="331"/>
      <c r="G324" s="331"/>
      <c r="H324" s="333"/>
    </row>
    <row r="325" spans="1:8" ht="12.75">
      <c r="A325" s="348" t="s">
        <v>788</v>
      </c>
      <c r="B325" s="330" t="s">
        <v>475</v>
      </c>
      <c r="C325" s="336"/>
      <c r="D325" s="331"/>
      <c r="E325" s="331"/>
      <c r="F325" s="331"/>
      <c r="G325" s="331"/>
      <c r="H325" s="333"/>
    </row>
    <row r="326" spans="1:8" ht="15">
      <c r="A326" s="368" t="s">
        <v>492</v>
      </c>
      <c r="B326" s="360" t="s">
        <v>477</v>
      </c>
      <c r="C326" s="336"/>
      <c r="D326" s="361"/>
      <c r="E326" s="361"/>
      <c r="F326" s="361"/>
      <c r="G326" s="361"/>
      <c r="H326" s="361"/>
    </row>
    <row r="327" spans="1:8" ht="12.75">
      <c r="A327" s="348" t="s">
        <v>789</v>
      </c>
      <c r="B327" s="330" t="s">
        <v>479</v>
      </c>
      <c r="C327" s="336"/>
      <c r="D327" s="331"/>
      <c r="E327" s="331"/>
      <c r="F327" s="331"/>
      <c r="G327" s="331"/>
      <c r="H327" s="333"/>
    </row>
    <row r="328" spans="1:8" ht="12.75">
      <c r="A328" s="348" t="s">
        <v>790</v>
      </c>
      <c r="B328" s="330" t="s">
        <v>480</v>
      </c>
      <c r="C328" s="336"/>
      <c r="D328" s="331"/>
      <c r="E328" s="331"/>
      <c r="F328" s="331"/>
      <c r="G328" s="331"/>
      <c r="H328" s="333"/>
    </row>
    <row r="329" spans="1:8" ht="12.75">
      <c r="A329" s="348" t="s">
        <v>791</v>
      </c>
      <c r="B329" s="330" t="s">
        <v>481</v>
      </c>
      <c r="C329" s="336"/>
      <c r="D329" s="331"/>
      <c r="E329" s="331"/>
      <c r="F329" s="331"/>
      <c r="G329" s="331"/>
      <c r="H329" s="333"/>
    </row>
    <row r="330" spans="1:8" ht="12.75">
      <c r="A330" s="348" t="s">
        <v>792</v>
      </c>
      <c r="B330" s="330" t="s">
        <v>482</v>
      </c>
      <c r="C330" s="336"/>
      <c r="D330" s="331"/>
      <c r="E330" s="331"/>
      <c r="F330" s="331"/>
      <c r="G330" s="331"/>
      <c r="H330" s="333"/>
    </row>
    <row r="331" spans="1:8" ht="12.75">
      <c r="A331" s="348" t="s">
        <v>793</v>
      </c>
      <c r="B331" s="330" t="s">
        <v>483</v>
      </c>
      <c r="C331" s="336"/>
      <c r="D331" s="331"/>
      <c r="E331" s="331"/>
      <c r="F331" s="331"/>
      <c r="G331" s="331"/>
      <c r="H331" s="333"/>
    </row>
    <row r="332" spans="1:8" ht="15">
      <c r="A332" s="368" t="s">
        <v>493</v>
      </c>
      <c r="B332" s="360" t="s">
        <v>484</v>
      </c>
      <c r="C332" s="336"/>
      <c r="D332" s="363">
        <f>D313</f>
        <v>520837</v>
      </c>
      <c r="E332" s="363"/>
      <c r="F332" s="363"/>
      <c r="G332" s="363"/>
      <c r="H332" s="361">
        <f>D332</f>
        <v>520837</v>
      </c>
    </row>
    <row r="333" spans="1:8" ht="15">
      <c r="A333" s="368" t="s">
        <v>494</v>
      </c>
      <c r="B333" s="360" t="s">
        <v>485</v>
      </c>
      <c r="C333" s="336"/>
      <c r="D333" s="363"/>
      <c r="E333" s="363"/>
      <c r="F333" s="363"/>
      <c r="G333" s="363"/>
      <c r="H333" s="361"/>
    </row>
  </sheetData>
  <sheetProtection/>
  <mergeCells count="9">
    <mergeCell ref="C96:F96"/>
    <mergeCell ref="C97:E97"/>
    <mergeCell ref="C98:D98"/>
    <mergeCell ref="A3:F4"/>
    <mergeCell ref="A10:A11"/>
    <mergeCell ref="C15:F15"/>
    <mergeCell ref="A6:F6"/>
    <mergeCell ref="A5:F5"/>
    <mergeCell ref="A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5">
    <pageSetUpPr fitToPage="1"/>
  </sheetPr>
  <dimension ref="A1:O113"/>
  <sheetViews>
    <sheetView showGridLines="0" zoomScalePageLayoutView="0" workbookViewId="0" topLeftCell="A103">
      <selection activeCell="C90" sqref="C90"/>
    </sheetView>
  </sheetViews>
  <sheetFormatPr defaultColWidth="14.28125" defaultRowHeight="12.75"/>
  <cols>
    <col min="1" max="1" width="28.57421875" style="59" bestFit="1" customWidth="1"/>
    <col min="2" max="2" width="5.00390625" style="59" bestFit="1" customWidth="1"/>
    <col min="3" max="3" width="12.28125" style="59" bestFit="1" customWidth="1"/>
    <col min="4" max="16384" width="14.28125" style="59" customWidth="1"/>
  </cols>
  <sheetData>
    <row r="1" spans="1:3" ht="15">
      <c r="A1" s="371" t="s">
        <v>886</v>
      </c>
      <c r="B1"/>
      <c r="C1" s="295" t="s">
        <v>221</v>
      </c>
    </row>
    <row r="2" spans="1:3" ht="12.75">
      <c r="A2"/>
      <c r="B2"/>
      <c r="C2" s="296">
        <f>'[4]nastav'!$B$7</f>
        <v>45107</v>
      </c>
    </row>
    <row r="3" spans="1:4" ht="12.75">
      <c r="A3"/>
      <c r="B3"/>
      <c r="C3" s="341" t="s">
        <v>66</v>
      </c>
      <c r="D3" s="126"/>
    </row>
    <row r="4" spans="1:15" ht="16.5">
      <c r="A4"/>
      <c r="B4"/>
      <c r="C4" s="297" t="s">
        <v>833</v>
      </c>
      <c r="D4" s="292"/>
      <c r="E4" s="89"/>
      <c r="F4" s="89"/>
      <c r="G4" s="90"/>
      <c r="H4" s="90"/>
      <c r="I4" s="90"/>
      <c r="J4" s="90"/>
      <c r="K4" s="90"/>
      <c r="L4" s="90"/>
      <c r="M4" s="90"/>
      <c r="N4" s="90"/>
      <c r="O4" s="90"/>
    </row>
    <row r="5" spans="1:4" s="91" customFormat="1" ht="16.5">
      <c r="A5" s="298" t="s">
        <v>887</v>
      </c>
      <c r="B5" s="297" t="s">
        <v>833</v>
      </c>
      <c r="C5" s="299">
        <f>C6</f>
        <v>376000</v>
      </c>
      <c r="D5" s="292"/>
    </row>
    <row r="6" spans="1:3" ht="12.75">
      <c r="A6" s="298" t="s">
        <v>888</v>
      </c>
      <c r="B6" s="297" t="s">
        <v>834</v>
      </c>
      <c r="C6" s="299">
        <f>C7</f>
        <v>376000</v>
      </c>
    </row>
    <row r="7" spans="1:3" ht="12.75">
      <c r="A7" s="298" t="s">
        <v>889</v>
      </c>
      <c r="B7" s="297" t="s">
        <v>835</v>
      </c>
      <c r="C7" s="299">
        <f>C8+C9+C10+C13+C18</f>
        <v>376000</v>
      </c>
    </row>
    <row r="8" spans="1:3" ht="25.5">
      <c r="A8" s="298" t="s">
        <v>890</v>
      </c>
      <c r="B8" s="297" t="s">
        <v>836</v>
      </c>
      <c r="C8" s="299">
        <v>125000</v>
      </c>
    </row>
    <row r="9" spans="1:3" ht="12.75">
      <c r="A9" s="298" t="s">
        <v>536</v>
      </c>
      <c r="B9" s="297" t="s">
        <v>837</v>
      </c>
      <c r="C9" s="299">
        <v>75000</v>
      </c>
    </row>
    <row r="10" spans="1:3" ht="12.75">
      <c r="A10" s="298" t="s">
        <v>530</v>
      </c>
      <c r="B10" s="297" t="s">
        <v>838</v>
      </c>
      <c r="C10" s="299">
        <f>C11+C12</f>
        <v>180000</v>
      </c>
    </row>
    <row r="11" spans="1:3" ht="25.5">
      <c r="A11" s="298" t="s">
        <v>531</v>
      </c>
      <c r="B11" s="297" t="s">
        <v>839</v>
      </c>
      <c r="C11" s="377">
        <f>'[7]ZAKLAD'!$D$190*1000</f>
        <v>180000</v>
      </c>
    </row>
    <row r="12" spans="1:3" ht="12.75">
      <c r="A12" s="298" t="s">
        <v>891</v>
      </c>
      <c r="B12" s="297" t="s">
        <v>840</v>
      </c>
      <c r="C12" s="299">
        <v>0</v>
      </c>
    </row>
    <row r="13" spans="1:3" ht="25.5">
      <c r="A13" s="298" t="s">
        <v>532</v>
      </c>
      <c r="B13" s="297" t="s">
        <v>841</v>
      </c>
      <c r="C13" s="299">
        <v>0</v>
      </c>
    </row>
    <row r="14" spans="1:3" ht="12.75">
      <c r="A14" s="298" t="s">
        <v>533</v>
      </c>
      <c r="B14" s="297" t="s">
        <v>881</v>
      </c>
      <c r="C14" s="299">
        <v>0</v>
      </c>
    </row>
    <row r="15" spans="1:3" ht="25.5">
      <c r="A15" s="298" t="s">
        <v>534</v>
      </c>
      <c r="B15" s="297" t="s">
        <v>882</v>
      </c>
      <c r="C15" s="299">
        <v>0</v>
      </c>
    </row>
    <row r="16" spans="1:3" ht="25.5">
      <c r="A16" s="298" t="s">
        <v>535</v>
      </c>
      <c r="B16" s="297" t="s">
        <v>883</v>
      </c>
      <c r="C16" s="299">
        <v>0</v>
      </c>
    </row>
    <row r="17" spans="1:3" ht="12.75">
      <c r="A17" s="298" t="s">
        <v>892</v>
      </c>
      <c r="B17" s="297" t="s">
        <v>842</v>
      </c>
      <c r="C17" s="299">
        <v>0</v>
      </c>
    </row>
    <row r="18" spans="1:3" ht="25.5">
      <c r="A18" s="298" t="s">
        <v>893</v>
      </c>
      <c r="B18" s="297" t="s">
        <v>843</v>
      </c>
      <c r="C18" s="299">
        <f>C25</f>
        <v>-4000</v>
      </c>
    </row>
    <row r="19" spans="1:3" ht="12.75">
      <c r="A19" s="298" t="s">
        <v>526</v>
      </c>
      <c r="B19" s="297" t="s">
        <v>844</v>
      </c>
      <c r="C19" s="299">
        <v>0</v>
      </c>
    </row>
    <row r="20" spans="1:3" ht="25.5">
      <c r="A20" s="298" t="s">
        <v>527</v>
      </c>
      <c r="B20" s="297" t="s">
        <v>845</v>
      </c>
      <c r="C20" s="299">
        <v>0</v>
      </c>
    </row>
    <row r="21" spans="1:3" ht="25.5">
      <c r="A21" s="298" t="s">
        <v>528</v>
      </c>
      <c r="B21" s="297" t="s">
        <v>846</v>
      </c>
      <c r="C21" s="299">
        <v>0</v>
      </c>
    </row>
    <row r="22" spans="1:3" ht="25.5">
      <c r="A22" s="298" t="s">
        <v>529</v>
      </c>
      <c r="B22" s="297" t="s">
        <v>847</v>
      </c>
      <c r="C22" s="299">
        <v>0</v>
      </c>
    </row>
    <row r="23" spans="1:3" ht="25.5">
      <c r="A23" s="298" t="s">
        <v>894</v>
      </c>
      <c r="B23" s="297" t="s">
        <v>884</v>
      </c>
      <c r="C23" s="299">
        <v>0</v>
      </c>
    </row>
    <row r="24" spans="1:3" ht="12.75">
      <c r="A24" s="298" t="s">
        <v>895</v>
      </c>
      <c r="B24" s="297" t="s">
        <v>848</v>
      </c>
      <c r="C24" s="299">
        <v>0</v>
      </c>
    </row>
    <row r="25" spans="1:3" ht="26.25">
      <c r="A25" s="298" t="s">
        <v>896</v>
      </c>
      <c r="B25" s="297" t="s">
        <v>849</v>
      </c>
      <c r="C25" s="378">
        <f>-ROUND('[7]ZAKLAD'!$H$95*1000/(3*365)*15,-3)</f>
        <v>-4000</v>
      </c>
    </row>
    <row r="26" spans="1:3" ht="76.5">
      <c r="A26" s="298" t="s">
        <v>897</v>
      </c>
      <c r="B26" s="297" t="s">
        <v>850</v>
      </c>
      <c r="C26" s="299">
        <v>0</v>
      </c>
    </row>
    <row r="27" spans="1:3" ht="51">
      <c r="A27" s="298" t="s">
        <v>898</v>
      </c>
      <c r="B27" s="297" t="s">
        <v>851</v>
      </c>
      <c r="C27" s="299">
        <v>0</v>
      </c>
    </row>
    <row r="28" spans="1:3" ht="51">
      <c r="A28" s="298" t="s">
        <v>899</v>
      </c>
      <c r="B28" s="297" t="s">
        <v>852</v>
      </c>
      <c r="C28" s="299">
        <v>0</v>
      </c>
    </row>
    <row r="29" spans="1:3" ht="51">
      <c r="A29" s="298" t="s">
        <v>900</v>
      </c>
      <c r="B29" s="297" t="s">
        <v>853</v>
      </c>
      <c r="C29" s="299">
        <v>0</v>
      </c>
    </row>
    <row r="30" spans="1:3" ht="51">
      <c r="A30" s="298" t="s">
        <v>901</v>
      </c>
      <c r="B30" s="297" t="s">
        <v>854</v>
      </c>
      <c r="C30" s="299">
        <v>0</v>
      </c>
    </row>
    <row r="31" spans="1:3" ht="25.5">
      <c r="A31" s="298" t="s">
        <v>902</v>
      </c>
      <c r="B31" s="297" t="s">
        <v>855</v>
      </c>
      <c r="C31" s="299">
        <v>0</v>
      </c>
    </row>
    <row r="32" spans="1:3" ht="12.75">
      <c r="A32" s="298" t="s">
        <v>903</v>
      </c>
      <c r="B32" s="297" t="s">
        <v>856</v>
      </c>
      <c r="C32" s="299">
        <v>0</v>
      </c>
    </row>
    <row r="33" spans="1:3" ht="38.25">
      <c r="A33" s="298" t="s">
        <v>904</v>
      </c>
      <c r="B33" s="297" t="s">
        <v>857</v>
      </c>
      <c r="C33" s="299">
        <v>0</v>
      </c>
    </row>
    <row r="34" spans="1:3" ht="12.75">
      <c r="A34" s="298" t="s">
        <v>905</v>
      </c>
      <c r="B34" s="297" t="s">
        <v>858</v>
      </c>
      <c r="C34" s="299">
        <v>0</v>
      </c>
    </row>
    <row r="35" spans="1:3" ht="25.5">
      <c r="A35" s="298" t="s">
        <v>906</v>
      </c>
      <c r="B35" s="297" t="s">
        <v>859</v>
      </c>
      <c r="C35" s="299">
        <v>0</v>
      </c>
    </row>
    <row r="36" spans="1:3" ht="12.75">
      <c r="A36" s="298" t="s">
        <v>907</v>
      </c>
      <c r="B36" s="297" t="s">
        <v>860</v>
      </c>
      <c r="C36" s="299">
        <v>0</v>
      </c>
    </row>
    <row r="37" spans="1:3" ht="25.5">
      <c r="A37" s="298" t="s">
        <v>908</v>
      </c>
      <c r="B37" s="297" t="s">
        <v>861</v>
      </c>
      <c r="C37" s="299">
        <v>0</v>
      </c>
    </row>
    <row r="38" spans="1:3" ht="12.75">
      <c r="A38" s="298" t="s">
        <v>537</v>
      </c>
      <c r="B38" s="297" t="s">
        <v>862</v>
      </c>
      <c r="C38" s="299">
        <v>0</v>
      </c>
    </row>
    <row r="39" spans="1:3" ht="25.5">
      <c r="A39" s="298" t="s">
        <v>538</v>
      </c>
      <c r="B39" s="297" t="s">
        <v>863</v>
      </c>
      <c r="C39" s="299">
        <v>0</v>
      </c>
    </row>
    <row r="40" spans="1:3" ht="25.5">
      <c r="A40" s="298" t="s">
        <v>539</v>
      </c>
      <c r="B40" s="297" t="s">
        <v>864</v>
      </c>
      <c r="C40" s="299">
        <v>0</v>
      </c>
    </row>
    <row r="41" spans="1:3" ht="25.5">
      <c r="A41" s="298" t="s">
        <v>540</v>
      </c>
      <c r="B41" s="297" t="s">
        <v>865</v>
      </c>
      <c r="C41" s="299">
        <v>0</v>
      </c>
    </row>
    <row r="42" spans="1:3" ht="51">
      <c r="A42" s="298" t="s">
        <v>909</v>
      </c>
      <c r="B42" s="297" t="s">
        <v>866</v>
      </c>
      <c r="C42" s="299">
        <v>0</v>
      </c>
    </row>
    <row r="43" spans="1:3" ht="51">
      <c r="A43" s="298" t="s">
        <v>910</v>
      </c>
      <c r="B43" s="297" t="s">
        <v>867</v>
      </c>
      <c r="C43" s="299">
        <v>0</v>
      </c>
    </row>
    <row r="44" spans="1:3" ht="12.75">
      <c r="A44" s="298" t="s">
        <v>911</v>
      </c>
      <c r="B44" s="297" t="s">
        <v>868</v>
      </c>
      <c r="C44" s="299">
        <v>0</v>
      </c>
    </row>
    <row r="45" spans="1:3" ht="38.25">
      <c r="A45" s="298" t="s">
        <v>912</v>
      </c>
      <c r="B45" s="297" t="s">
        <v>869</v>
      </c>
      <c r="C45" s="299">
        <v>0</v>
      </c>
    </row>
    <row r="46" spans="1:3" ht="12.75">
      <c r="A46" s="298" t="s">
        <v>913</v>
      </c>
      <c r="B46" s="297" t="s">
        <v>870</v>
      </c>
      <c r="C46" s="299">
        <v>0</v>
      </c>
    </row>
    <row r="47" spans="1:3" ht="25.5">
      <c r="A47" s="298" t="s">
        <v>906</v>
      </c>
      <c r="B47" s="297" t="s">
        <v>871</v>
      </c>
      <c r="C47" s="299">
        <v>0</v>
      </c>
    </row>
    <row r="48" spans="1:3" ht="12.75">
      <c r="A48" s="298" t="s">
        <v>907</v>
      </c>
      <c r="B48" s="297" t="s">
        <v>872</v>
      </c>
      <c r="C48" s="299">
        <v>0</v>
      </c>
    </row>
    <row r="49" spans="1:3" ht="12.75">
      <c r="A49" s="298" t="s">
        <v>914</v>
      </c>
      <c r="B49" s="297" t="s">
        <v>873</v>
      </c>
      <c r="C49" s="299">
        <v>0</v>
      </c>
    </row>
    <row r="50" spans="1:3" ht="12.75">
      <c r="A50" s="298" t="s">
        <v>541</v>
      </c>
      <c r="B50" s="297" t="s">
        <v>874</v>
      </c>
      <c r="C50" s="299">
        <v>0</v>
      </c>
    </row>
    <row r="51" spans="1:3" ht="25.5">
      <c r="A51" s="298" t="s">
        <v>542</v>
      </c>
      <c r="B51" s="297" t="s">
        <v>875</v>
      </c>
      <c r="C51" s="299">
        <v>0</v>
      </c>
    </row>
    <row r="52" spans="1:3" ht="25.5">
      <c r="A52" s="298" t="s">
        <v>543</v>
      </c>
      <c r="B52" s="297" t="s">
        <v>876</v>
      </c>
      <c r="C52" s="299">
        <v>0</v>
      </c>
    </row>
    <row r="53" spans="1:3" ht="25.5">
      <c r="A53" s="298" t="s">
        <v>544</v>
      </c>
      <c r="B53" s="297" t="s">
        <v>877</v>
      </c>
      <c r="C53" s="299">
        <v>0</v>
      </c>
    </row>
    <row r="54" spans="1:3" ht="51">
      <c r="A54" s="298" t="s">
        <v>915</v>
      </c>
      <c r="B54" s="297" t="s">
        <v>878</v>
      </c>
      <c r="C54" s="299">
        <v>0</v>
      </c>
    </row>
    <row r="55" spans="1:3" ht="51">
      <c r="A55" s="298" t="s">
        <v>916</v>
      </c>
      <c r="B55" s="297" t="s">
        <v>879</v>
      </c>
      <c r="C55" s="299">
        <v>0</v>
      </c>
    </row>
    <row r="56" spans="1:3" ht="38.25">
      <c r="A56" s="298" t="s">
        <v>917</v>
      </c>
      <c r="B56" s="297" t="s">
        <v>880</v>
      </c>
      <c r="C56" s="299">
        <v>0</v>
      </c>
    </row>
    <row r="58" spans="1:3" ht="15">
      <c r="A58" s="371" t="s">
        <v>958</v>
      </c>
      <c r="B58"/>
      <c r="C58" s="295" t="s">
        <v>221</v>
      </c>
    </row>
    <row r="59" spans="1:3" ht="12.75">
      <c r="A59"/>
      <c r="B59"/>
      <c r="C59" s="296">
        <f>'[4]nastav'!$B$7</f>
        <v>45107</v>
      </c>
    </row>
    <row r="60" spans="1:3" ht="12.75">
      <c r="A60"/>
      <c r="B60"/>
      <c r="C60" s="341" t="s">
        <v>66</v>
      </c>
    </row>
    <row r="61" spans="1:3" ht="12.75">
      <c r="A61"/>
      <c r="B61"/>
      <c r="C61" s="297" t="s">
        <v>833</v>
      </c>
    </row>
    <row r="62" spans="1:3" ht="12.75">
      <c r="A62" s="298" t="s">
        <v>918</v>
      </c>
      <c r="B62" s="297" t="s">
        <v>833</v>
      </c>
      <c r="C62" s="299">
        <f>MAX(C63:C65)</f>
        <v>273000</v>
      </c>
    </row>
    <row r="63" spans="1:3" ht="25.5">
      <c r="A63" s="298" t="s">
        <v>919</v>
      </c>
      <c r="B63" s="297" t="s">
        <v>834</v>
      </c>
      <c r="C63" s="299">
        <v>150000</v>
      </c>
    </row>
    <row r="64" spans="1:3" ht="12.75">
      <c r="A64" s="298" t="s">
        <v>920</v>
      </c>
      <c r="B64" s="297" t="s">
        <v>835</v>
      </c>
      <c r="C64" s="299">
        <f>'[5]I_03_00_1'!$C$5</f>
        <v>130000</v>
      </c>
    </row>
    <row r="65" spans="1:3" ht="12.75">
      <c r="A65" s="298" t="s">
        <v>921</v>
      </c>
      <c r="B65" s="297" t="s">
        <v>836</v>
      </c>
      <c r="C65" s="299">
        <f>'[6]I_04_00_1'!$D$5</f>
        <v>273000</v>
      </c>
    </row>
    <row r="66" spans="1:3" ht="25.5">
      <c r="A66" s="298" t="s">
        <v>922</v>
      </c>
      <c r="B66" s="297" t="s">
        <v>923</v>
      </c>
      <c r="C66" s="299">
        <v>0</v>
      </c>
    </row>
    <row r="67" spans="1:3" ht="25.5">
      <c r="A67" s="298" t="s">
        <v>924</v>
      </c>
      <c r="B67" s="297" t="s">
        <v>837</v>
      </c>
      <c r="C67" s="299">
        <v>0</v>
      </c>
    </row>
    <row r="68" spans="1:3" ht="25.5">
      <c r="A68" s="298" t="s">
        <v>925</v>
      </c>
      <c r="B68" s="297" t="s">
        <v>838</v>
      </c>
      <c r="C68" s="299">
        <v>0</v>
      </c>
    </row>
    <row r="69" spans="1:3" ht="51">
      <c r="A69" s="298" t="s">
        <v>926</v>
      </c>
      <c r="B69" s="297" t="s">
        <v>839</v>
      </c>
      <c r="C69" s="299">
        <v>0</v>
      </c>
    </row>
    <row r="70" spans="1:3" ht="38.25">
      <c r="A70" s="298" t="s">
        <v>927</v>
      </c>
      <c r="B70" s="297" t="s">
        <v>840</v>
      </c>
      <c r="C70" s="299">
        <v>0</v>
      </c>
    </row>
    <row r="71" spans="1:3" ht="51">
      <c r="A71" s="298" t="s">
        <v>928</v>
      </c>
      <c r="B71" s="297" t="s">
        <v>841</v>
      </c>
      <c r="C71" s="299">
        <v>0</v>
      </c>
    </row>
    <row r="72" spans="1:3" ht="25.5">
      <c r="A72" s="298" t="s">
        <v>929</v>
      </c>
      <c r="B72" s="297" t="s">
        <v>881</v>
      </c>
      <c r="C72" s="299">
        <v>0</v>
      </c>
    </row>
    <row r="73" spans="1:3" ht="12.75">
      <c r="A73" s="298" t="s">
        <v>930</v>
      </c>
      <c r="B73" s="297" t="s">
        <v>931</v>
      </c>
      <c r="C73" s="299">
        <v>0</v>
      </c>
    </row>
    <row r="74" spans="1:3" ht="25.5">
      <c r="A74" s="298" t="s">
        <v>932</v>
      </c>
      <c r="B74" s="297" t="s">
        <v>882</v>
      </c>
      <c r="C74" s="299">
        <v>0</v>
      </c>
    </row>
    <row r="75" spans="1:3" ht="12.75">
      <c r="A75" s="298" t="s">
        <v>933</v>
      </c>
      <c r="B75" s="297" t="s">
        <v>883</v>
      </c>
      <c r="C75" s="299">
        <v>0</v>
      </c>
    </row>
    <row r="76" spans="1:3" ht="12.75">
      <c r="A76" s="298" t="s">
        <v>934</v>
      </c>
      <c r="B76" s="297" t="s">
        <v>842</v>
      </c>
      <c r="C76" s="299">
        <f>C62</f>
        <v>273000</v>
      </c>
    </row>
    <row r="77" spans="1:3" ht="12.75">
      <c r="A77" s="380"/>
      <c r="B77" s="381"/>
      <c r="C77" s="299"/>
    </row>
    <row r="78" spans="1:3" ht="12.75">
      <c r="A78" s="385" t="s">
        <v>959</v>
      </c>
      <c r="B78" s="298"/>
      <c r="C78" s="295" t="s">
        <v>221</v>
      </c>
    </row>
    <row r="79" spans="1:3" ht="12.75">
      <c r="A79" s="380"/>
      <c r="B79" s="384"/>
      <c r="C79" s="296">
        <v>45107</v>
      </c>
    </row>
    <row r="80" spans="1:3" ht="12.75">
      <c r="A80" s="380"/>
      <c r="B80" s="384"/>
      <c r="C80" s="299" t="s">
        <v>66</v>
      </c>
    </row>
    <row r="81" spans="1:3" ht="12.75">
      <c r="A81" s="380"/>
      <c r="B81" s="384"/>
      <c r="C81" s="299" t="s">
        <v>833</v>
      </c>
    </row>
    <row r="82" spans="1:3" ht="12.75">
      <c r="A82" s="386" t="s">
        <v>960</v>
      </c>
      <c r="B82" s="298" t="s">
        <v>833</v>
      </c>
      <c r="C82" s="382">
        <v>1.38</v>
      </c>
    </row>
    <row r="83" spans="1:3" ht="25.5">
      <c r="A83" s="298" t="s">
        <v>961</v>
      </c>
      <c r="B83" s="298" t="s">
        <v>834</v>
      </c>
      <c r="C83" s="299">
        <v>223120</v>
      </c>
    </row>
    <row r="84" spans="1:3" ht="12.75">
      <c r="A84" s="298" t="s">
        <v>962</v>
      </c>
      <c r="B84" s="298" t="s">
        <v>835</v>
      </c>
      <c r="C84" s="299">
        <v>1.38</v>
      </c>
    </row>
    <row r="85" spans="1:3" ht="25.5">
      <c r="A85" s="298" t="s">
        <v>963</v>
      </c>
      <c r="B85" s="298" t="s">
        <v>836</v>
      </c>
      <c r="C85" s="299">
        <v>171250</v>
      </c>
    </row>
    <row r="86" spans="1:3" ht="12.75">
      <c r="A86" s="298" t="s">
        <v>964</v>
      </c>
      <c r="B86" s="298" t="s">
        <v>837</v>
      </c>
      <c r="C86" s="299">
        <v>1.38</v>
      </c>
    </row>
    <row r="87" spans="1:3" ht="25.5">
      <c r="A87" s="298" t="s">
        <v>965</v>
      </c>
      <c r="B87" s="298" t="s">
        <v>838</v>
      </c>
      <c r="C87" s="299">
        <v>103000</v>
      </c>
    </row>
    <row r="88" spans="1:3" ht="12.75">
      <c r="A88" s="380"/>
      <c r="B88" s="381"/>
      <c r="C88" s="299"/>
    </row>
    <row r="89" spans="1:3" ht="15">
      <c r="A89" s="371" t="s">
        <v>935</v>
      </c>
      <c r="B89"/>
      <c r="C89" s="295" t="s">
        <v>221</v>
      </c>
    </row>
    <row r="90" spans="1:3" ht="12.75">
      <c r="A90"/>
      <c r="B90"/>
      <c r="C90" s="296">
        <f>'[4]nastav'!$B$7</f>
        <v>45107</v>
      </c>
    </row>
    <row r="91" spans="1:3" ht="12.75">
      <c r="A91"/>
      <c r="B91"/>
      <c r="C91" s="341" t="s">
        <v>66</v>
      </c>
    </row>
    <row r="92" spans="1:3" ht="12.75">
      <c r="A92"/>
      <c r="B92"/>
      <c r="C92" s="297" t="s">
        <v>833</v>
      </c>
    </row>
    <row r="93" spans="1:3" ht="12.75">
      <c r="A93" s="298" t="s">
        <v>936</v>
      </c>
      <c r="B93" s="297" t="s">
        <v>833</v>
      </c>
      <c r="C93" s="299">
        <f>ROUND(C94/4,-3)</f>
        <v>130000</v>
      </c>
    </row>
    <row r="94" spans="1:3" ht="38.25">
      <c r="A94" s="298" t="s">
        <v>937</v>
      </c>
      <c r="B94" s="297" t="s">
        <v>834</v>
      </c>
      <c r="C94" s="379">
        <f>C95+C97</f>
        <v>518000</v>
      </c>
    </row>
    <row r="95" spans="1:3" ht="25.5">
      <c r="A95" s="298" t="s">
        <v>938</v>
      </c>
      <c r="B95" s="297" t="s">
        <v>835</v>
      </c>
      <c r="C95" s="377">
        <v>1529000</v>
      </c>
    </row>
    <row r="96" spans="1:3" ht="38.25">
      <c r="A96" s="298" t="s">
        <v>939</v>
      </c>
      <c r="B96" s="297" t="s">
        <v>836</v>
      </c>
      <c r="C96" s="299">
        <v>0</v>
      </c>
    </row>
    <row r="97" spans="1:3" ht="12.75">
      <c r="A97" s="298" t="s">
        <v>940</v>
      </c>
      <c r="B97" s="297" t="s">
        <v>837</v>
      </c>
      <c r="C97" s="299">
        <f>SUM(C98:C111)</f>
        <v>-1011000</v>
      </c>
    </row>
    <row r="98" spans="1:3" ht="25.5">
      <c r="A98" s="298" t="s">
        <v>941</v>
      </c>
      <c r="B98" s="297" t="s">
        <v>838</v>
      </c>
      <c r="C98" s="377">
        <v>-194000</v>
      </c>
    </row>
    <row r="99" spans="1:3" ht="25.5">
      <c r="A99" s="298" t="s">
        <v>942</v>
      </c>
      <c r="B99" s="297" t="s">
        <v>839</v>
      </c>
      <c r="C99" s="299">
        <v>0</v>
      </c>
    </row>
    <row r="100" spans="1:3" ht="38.25">
      <c r="A100" s="298" t="s">
        <v>943</v>
      </c>
      <c r="B100" s="297" t="s">
        <v>840</v>
      </c>
      <c r="C100" s="299">
        <v>0</v>
      </c>
    </row>
    <row r="101" spans="1:3" ht="25.5">
      <c r="A101" s="298" t="s">
        <v>944</v>
      </c>
      <c r="B101" s="297" t="s">
        <v>841</v>
      </c>
      <c r="C101" s="377">
        <f>-533000-26000</f>
        <v>-559000</v>
      </c>
    </row>
    <row r="102" spans="1:3" ht="38.25">
      <c r="A102" s="298" t="s">
        <v>945</v>
      </c>
      <c r="B102" s="297" t="s">
        <v>881</v>
      </c>
      <c r="C102" s="377">
        <v>-210000</v>
      </c>
    </row>
    <row r="103" spans="1:3" ht="12.75">
      <c r="A103" s="298" t="s">
        <v>946</v>
      </c>
      <c r="B103" s="297" t="s">
        <v>882</v>
      </c>
      <c r="C103" s="299">
        <v>0</v>
      </c>
    </row>
    <row r="104" spans="1:3" ht="38.25">
      <c r="A104" s="298" t="s">
        <v>947</v>
      </c>
      <c r="B104" s="297" t="s">
        <v>883</v>
      </c>
      <c r="C104" s="299">
        <v>0</v>
      </c>
    </row>
    <row r="105" spans="1:3" ht="30">
      <c r="A105" s="383" t="s">
        <v>948</v>
      </c>
      <c r="B105" s="297" t="s">
        <v>842</v>
      </c>
      <c r="C105" s="299">
        <v>0</v>
      </c>
    </row>
    <row r="106" spans="1:3" ht="12.75">
      <c r="A106" s="298" t="s">
        <v>949</v>
      </c>
      <c r="B106" s="297" t="s">
        <v>843</v>
      </c>
      <c r="C106" s="377">
        <v>-38000</v>
      </c>
    </row>
    <row r="107" spans="1:3" ht="25.5">
      <c r="A107" s="298" t="s">
        <v>950</v>
      </c>
      <c r="B107" s="297" t="s">
        <v>844</v>
      </c>
      <c r="C107" s="299">
        <v>0</v>
      </c>
    </row>
    <row r="108" spans="1:3" ht="25.5">
      <c r="A108" s="298" t="s">
        <v>951</v>
      </c>
      <c r="B108" s="297" t="s">
        <v>845</v>
      </c>
      <c r="C108" s="299">
        <v>0</v>
      </c>
    </row>
    <row r="109" spans="1:3" ht="25.5">
      <c r="A109" s="298" t="s">
        <v>952</v>
      </c>
      <c r="B109" s="297" t="s">
        <v>846</v>
      </c>
      <c r="C109" s="299">
        <v>0</v>
      </c>
    </row>
    <row r="110" spans="1:3" ht="25.5">
      <c r="A110" s="298" t="s">
        <v>953</v>
      </c>
      <c r="B110" s="297" t="s">
        <v>847</v>
      </c>
      <c r="C110" s="377">
        <v>-10000</v>
      </c>
    </row>
    <row r="111" spans="1:3" ht="38.25">
      <c r="A111" s="298" t="s">
        <v>954</v>
      </c>
      <c r="B111" s="297" t="s">
        <v>884</v>
      </c>
      <c r="C111" s="299">
        <v>0</v>
      </c>
    </row>
    <row r="112" spans="1:3" ht="25.5">
      <c r="A112" s="298" t="s">
        <v>955</v>
      </c>
      <c r="B112" s="297" t="s">
        <v>848</v>
      </c>
      <c r="C112" s="299">
        <f>ROUND(C94*1.05,-3)</f>
        <v>544000</v>
      </c>
    </row>
    <row r="113" spans="1:3" ht="12.75">
      <c r="A113" s="298" t="s">
        <v>956</v>
      </c>
      <c r="B113" s="297" t="s">
        <v>849</v>
      </c>
      <c r="C113" s="387">
        <f>ROUND((C112-C94)/C94,2)</f>
        <v>0.05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6"/>
  <dimension ref="A1:A95"/>
  <sheetViews>
    <sheetView zoomScalePageLayoutView="0" workbookViewId="0" topLeftCell="A68">
      <selection activeCell="D50" sqref="D50"/>
    </sheetView>
  </sheetViews>
  <sheetFormatPr defaultColWidth="9.140625" defaultRowHeight="12.75"/>
  <cols>
    <col min="1" max="1" width="124.140625" style="0" customWidth="1"/>
  </cols>
  <sheetData>
    <row r="1" ht="18.75">
      <c r="A1" s="62" t="s">
        <v>590</v>
      </c>
    </row>
    <row r="2" ht="12.75">
      <c r="A2" s="314"/>
    </row>
    <row r="3" ht="15.75">
      <c r="A3" s="315" t="s">
        <v>629</v>
      </c>
    </row>
    <row r="4" ht="15.75">
      <c r="A4" s="326">
        <f>'Info. o o.c.p.'!Z27</f>
        <v>45107</v>
      </c>
    </row>
    <row r="5" ht="12.75">
      <c r="A5" s="314"/>
    </row>
    <row r="6" ht="13.5" thickBot="1">
      <c r="A6" s="314"/>
    </row>
    <row r="7" ht="12.75">
      <c r="A7" s="316" t="s">
        <v>591</v>
      </c>
    </row>
    <row r="8" ht="12.75">
      <c r="A8" s="317" t="s">
        <v>579</v>
      </c>
    </row>
    <row r="9" ht="12.75">
      <c r="A9" s="317" t="s">
        <v>592</v>
      </c>
    </row>
    <row r="10" ht="13.5" thickBot="1">
      <c r="A10" s="318" t="s">
        <v>593</v>
      </c>
    </row>
    <row r="11" ht="12.75">
      <c r="A11" s="314"/>
    </row>
    <row r="12" ht="12.75">
      <c r="A12" s="319" t="s">
        <v>576</v>
      </c>
    </row>
    <row r="13" ht="12.75">
      <c r="A13" s="320" t="s">
        <v>594</v>
      </c>
    </row>
    <row r="14" ht="12.75">
      <c r="A14" s="320" t="s">
        <v>595</v>
      </c>
    </row>
    <row r="15" ht="12.75">
      <c r="A15" s="320" t="s">
        <v>596</v>
      </c>
    </row>
    <row r="16" ht="12.75">
      <c r="A16" s="319"/>
    </row>
    <row r="17" ht="12.75">
      <c r="A17" s="321" t="s">
        <v>577</v>
      </c>
    </row>
    <row r="18" ht="38.25">
      <c r="A18" s="319" t="s">
        <v>597</v>
      </c>
    </row>
    <row r="19" ht="38.25">
      <c r="A19" s="319" t="s">
        <v>598</v>
      </c>
    </row>
    <row r="20" ht="38.25">
      <c r="A20" s="319" t="s">
        <v>599</v>
      </c>
    </row>
    <row r="21" ht="12.75">
      <c r="A21" s="319" t="s">
        <v>600</v>
      </c>
    </row>
    <row r="22" ht="12.75">
      <c r="A22" s="320" t="s">
        <v>601</v>
      </c>
    </row>
    <row r="23" ht="12.75">
      <c r="A23" s="320" t="s">
        <v>602</v>
      </c>
    </row>
    <row r="24" ht="12.75">
      <c r="A24" s="320" t="s">
        <v>603</v>
      </c>
    </row>
    <row r="25" ht="12.75">
      <c r="A25" s="320" t="s">
        <v>604</v>
      </c>
    </row>
    <row r="26" ht="12.75">
      <c r="A26" s="320" t="s">
        <v>605</v>
      </c>
    </row>
    <row r="27" ht="12.75">
      <c r="A27" s="320" t="s">
        <v>606</v>
      </c>
    </row>
    <row r="28" ht="12.75">
      <c r="A28" s="320" t="s">
        <v>607</v>
      </c>
    </row>
    <row r="29" ht="12.75">
      <c r="A29" s="319"/>
    </row>
    <row r="30" ht="12.75">
      <c r="A30" s="319" t="s">
        <v>578</v>
      </c>
    </row>
    <row r="31" ht="12.75">
      <c r="A31" s="320" t="s">
        <v>608</v>
      </c>
    </row>
    <row r="32" ht="12.75">
      <c r="A32" s="320" t="s">
        <v>609</v>
      </c>
    </row>
    <row r="33" ht="12.75">
      <c r="A33" s="320" t="s">
        <v>610</v>
      </c>
    </row>
    <row r="34" ht="12.75">
      <c r="A34" s="320" t="s">
        <v>611</v>
      </c>
    </row>
    <row r="35" ht="12.75">
      <c r="A35" s="320" t="s">
        <v>612</v>
      </c>
    </row>
    <row r="36" ht="12.75">
      <c r="A36" s="320" t="s">
        <v>613</v>
      </c>
    </row>
    <row r="37" ht="12.75">
      <c r="A37" s="320" t="s">
        <v>614</v>
      </c>
    </row>
    <row r="38" ht="12.75">
      <c r="A38" s="319"/>
    </row>
    <row r="39" ht="25.5">
      <c r="A39" s="319" t="s">
        <v>615</v>
      </c>
    </row>
    <row r="40" ht="12.75">
      <c r="A40" s="319" t="s">
        <v>616</v>
      </c>
    </row>
    <row r="41" ht="12.75">
      <c r="A41" s="319"/>
    </row>
    <row r="42" ht="25.5">
      <c r="A42" s="319" t="s">
        <v>617</v>
      </c>
    </row>
    <row r="43" ht="12.75">
      <c r="A43" s="319"/>
    </row>
    <row r="44" ht="12.75">
      <c r="A44" s="321" t="s">
        <v>580</v>
      </c>
    </row>
    <row r="45" ht="63.75">
      <c r="A45" s="319" t="s">
        <v>618</v>
      </c>
    </row>
    <row r="46" ht="12.75">
      <c r="A46" s="319"/>
    </row>
    <row r="47" ht="12.75">
      <c r="A47" s="321" t="s">
        <v>581</v>
      </c>
    </row>
    <row r="48" ht="102">
      <c r="A48" s="319" t="s">
        <v>619</v>
      </c>
    </row>
    <row r="49" ht="12.75">
      <c r="A49" s="59"/>
    </row>
    <row r="50" ht="12.75">
      <c r="A50" s="321" t="s">
        <v>582</v>
      </c>
    </row>
    <row r="51" ht="89.25">
      <c r="A51" s="319" t="s">
        <v>620</v>
      </c>
    </row>
    <row r="52" ht="12.75">
      <c r="A52" s="59"/>
    </row>
    <row r="53" ht="12.75">
      <c r="A53" s="322" t="s">
        <v>583</v>
      </c>
    </row>
    <row r="54" ht="76.5">
      <c r="A54" s="319" t="s">
        <v>621</v>
      </c>
    </row>
    <row r="55" ht="12.75">
      <c r="A55" s="59"/>
    </row>
    <row r="56" ht="12.75">
      <c r="A56" s="322" t="s">
        <v>584</v>
      </c>
    </row>
    <row r="57" ht="38.25">
      <c r="A57" s="319" t="s">
        <v>622</v>
      </c>
    </row>
    <row r="58" ht="12.75">
      <c r="A58" s="319"/>
    </row>
    <row r="59" ht="12.75">
      <c r="A59" s="319"/>
    </row>
    <row r="60" ht="12.75">
      <c r="A60" s="319"/>
    </row>
    <row r="61" ht="13.5" thickBot="1">
      <c r="A61" s="319"/>
    </row>
    <row r="62" ht="13.5" thickTop="1">
      <c r="A62" s="323" t="s">
        <v>585</v>
      </c>
    </row>
    <row r="63" ht="13.5" thickBot="1">
      <c r="A63" s="325">
        <f>'Info. o o.c.p.'!Z27</f>
        <v>45107</v>
      </c>
    </row>
    <row r="64" ht="13.5" thickTop="1">
      <c r="A64" s="319"/>
    </row>
    <row r="65" ht="12.75">
      <c r="A65" s="314"/>
    </row>
    <row r="66" ht="12.75">
      <c r="A66" s="319" t="s">
        <v>586</v>
      </c>
    </row>
    <row r="67" ht="13.5" thickBot="1">
      <c r="A67" s="319"/>
    </row>
    <row r="68" ht="13.5" thickTop="1">
      <c r="A68" s="323" t="s">
        <v>587</v>
      </c>
    </row>
    <row r="69" ht="13.5" thickBot="1">
      <c r="A69" s="325">
        <f>A63</f>
        <v>45107</v>
      </c>
    </row>
    <row r="70" ht="13.5" thickTop="1">
      <c r="A70" s="319"/>
    </row>
    <row r="71" ht="12.75">
      <c r="A71" s="314"/>
    </row>
    <row r="72" ht="12.75">
      <c r="A72" s="314"/>
    </row>
    <row r="73" ht="12.75">
      <c r="A73" s="319" t="s">
        <v>588</v>
      </c>
    </row>
    <row r="74" ht="13.5" thickBot="1">
      <c r="A74" s="319"/>
    </row>
    <row r="75" ht="13.5" thickTop="1">
      <c r="A75" s="323" t="s">
        <v>589</v>
      </c>
    </row>
    <row r="76" ht="13.5" thickBot="1">
      <c r="A76" s="325">
        <f>A63</f>
        <v>45107</v>
      </c>
    </row>
    <row r="77" ht="13.5" thickTop="1">
      <c r="A77" s="59"/>
    </row>
    <row r="78" ht="12.75">
      <c r="A78" s="314"/>
    </row>
    <row r="79" ht="13.5" thickBot="1">
      <c r="A79" s="59"/>
    </row>
    <row r="80" ht="13.5" thickBot="1">
      <c r="A80" s="324" t="s">
        <v>623</v>
      </c>
    </row>
    <row r="81" ht="12.75">
      <c r="A81" s="319"/>
    </row>
    <row r="82" ht="51.75" thickBot="1">
      <c r="A82" s="319" t="s">
        <v>628</v>
      </c>
    </row>
    <row r="83" ht="13.5" thickBot="1">
      <c r="A83" s="324" t="s">
        <v>624</v>
      </c>
    </row>
    <row r="84" ht="12.75">
      <c r="A84" s="319"/>
    </row>
    <row r="85" ht="12.75">
      <c r="A85" s="319" t="s">
        <v>625</v>
      </c>
    </row>
    <row r="86" ht="13.5" thickBot="1">
      <c r="A86" s="314"/>
    </row>
    <row r="87" ht="13.5" thickTop="1">
      <c r="A87" s="323" t="s">
        <v>215</v>
      </c>
    </row>
    <row r="88" ht="13.5" thickBot="1">
      <c r="A88" s="325">
        <f>A63</f>
        <v>45107</v>
      </c>
    </row>
    <row r="89" ht="13.5" thickTop="1">
      <c r="A89" s="314"/>
    </row>
    <row r="90" ht="12.75">
      <c r="A90" s="314"/>
    </row>
    <row r="91" ht="12.75">
      <c r="A91" s="319"/>
    </row>
    <row r="92" ht="12.75">
      <c r="A92" s="319" t="s">
        <v>626</v>
      </c>
    </row>
    <row r="93" ht="12.75">
      <c r="A93" s="319"/>
    </row>
    <row r="94" ht="12.75">
      <c r="A94" s="319" t="s">
        <v>627</v>
      </c>
    </row>
    <row r="95" ht="12.75">
      <c r="A95" s="3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7">
    <pageSetUpPr fitToPage="1"/>
  </sheetPr>
  <dimension ref="A1:J161"/>
  <sheetViews>
    <sheetView showGridLines="0" zoomScalePageLayoutView="0" workbookViewId="0" topLeftCell="A59">
      <selection activeCell="K126" sqref="K126"/>
    </sheetView>
  </sheetViews>
  <sheetFormatPr defaultColWidth="9.140625" defaultRowHeight="12.75"/>
  <cols>
    <col min="1" max="4" width="9.140625" style="59" customWidth="1"/>
    <col min="5" max="5" width="11.28125" style="59" customWidth="1"/>
    <col min="6" max="6" width="11.8515625" style="59" bestFit="1" customWidth="1"/>
    <col min="7" max="7" width="9.57421875" style="59" customWidth="1"/>
    <col min="8" max="8" width="16.28125" style="59" customWidth="1"/>
    <col min="9" max="9" width="10.421875" style="59" customWidth="1"/>
    <col min="10" max="16384" width="9.140625" style="59" customWidth="1"/>
  </cols>
  <sheetData>
    <row r="1" spans="1:4" ht="18.75">
      <c r="A1" s="249"/>
      <c r="B1" s="250"/>
      <c r="C1" s="250"/>
      <c r="D1" s="250"/>
    </row>
    <row r="2" ht="17.25" thickBot="1">
      <c r="A2" s="88"/>
    </row>
    <row r="3" spans="1:9" ht="17.25" thickTop="1">
      <c r="A3" s="434" t="s">
        <v>154</v>
      </c>
      <c r="B3" s="435"/>
      <c r="C3" s="435"/>
      <c r="D3" s="435"/>
      <c r="E3" s="435"/>
      <c r="F3" s="435"/>
      <c r="G3" s="435"/>
      <c r="H3" s="435"/>
      <c r="I3" s="436"/>
    </row>
    <row r="4" spans="1:9" ht="17.25" thickBot="1">
      <c r="A4" s="540">
        <f>'Info. o o.c.p.'!Z27</f>
        <v>45107</v>
      </c>
      <c r="B4" s="440"/>
      <c r="C4" s="440"/>
      <c r="D4" s="440"/>
      <c r="E4" s="440"/>
      <c r="F4" s="440"/>
      <c r="G4" s="440"/>
      <c r="H4" s="440"/>
      <c r="I4" s="441"/>
    </row>
    <row r="5" ht="13.5" thickTop="1"/>
    <row r="6" spans="1:4" ht="12.75">
      <c r="A6" s="85"/>
      <c r="B6" s="63"/>
      <c r="C6" s="63"/>
      <c r="D6" s="63"/>
    </row>
    <row r="7" ht="13.5" thickBot="1"/>
    <row r="8" spans="1:9" ht="14.25" thickBot="1" thickTop="1">
      <c r="A8" s="474" t="s">
        <v>155</v>
      </c>
      <c r="B8" s="475"/>
      <c r="C8" s="475"/>
      <c r="D8" s="475"/>
      <c r="E8" s="475"/>
      <c r="F8" s="475"/>
      <c r="G8" s="475"/>
      <c r="H8" s="475"/>
      <c r="I8" s="476"/>
    </row>
    <row r="9" spans="1:9" s="235" customFormat="1" ht="12.75" thickBot="1" thickTop="1">
      <c r="A9" s="232" t="s">
        <v>208</v>
      </c>
      <c r="B9" s="233"/>
      <c r="C9" s="233"/>
      <c r="D9" s="233"/>
      <c r="E9" s="233"/>
      <c r="F9" s="233"/>
      <c r="G9" s="233"/>
      <c r="H9" s="233"/>
      <c r="I9" s="234"/>
    </row>
    <row r="10" ht="13.5" thickTop="1"/>
    <row r="11" spans="1:9" ht="13.5" thickBot="1">
      <c r="A11" s="97"/>
      <c r="B11" s="97"/>
      <c r="C11" s="97"/>
      <c r="D11" s="97"/>
      <c r="E11" s="97"/>
      <c r="F11" s="97"/>
      <c r="G11" s="97"/>
      <c r="H11" s="97"/>
      <c r="I11" s="97"/>
    </row>
    <row r="12" spans="1:9" ht="14.25" thickBot="1" thickTop="1">
      <c r="A12" s="504" t="s">
        <v>160</v>
      </c>
      <c r="B12" s="505"/>
      <c r="C12" s="505"/>
      <c r="D12" s="505"/>
      <c r="E12" s="505"/>
      <c r="F12" s="505"/>
      <c r="G12" s="505"/>
      <c r="H12" s="505"/>
      <c r="I12" s="506"/>
    </row>
    <row r="13" spans="1:9" s="239" customFormat="1" ht="12" thickTop="1">
      <c r="A13" s="236" t="s">
        <v>175</v>
      </c>
      <c r="B13" s="237"/>
      <c r="C13" s="237"/>
      <c r="D13" s="237"/>
      <c r="E13" s="237"/>
      <c r="F13" s="237"/>
      <c r="G13" s="237"/>
      <c r="H13" s="237"/>
      <c r="I13" s="238"/>
    </row>
    <row r="14" spans="1:9" s="239" customFormat="1" ht="11.25">
      <c r="A14" s="240" t="s">
        <v>176</v>
      </c>
      <c r="B14" s="235"/>
      <c r="C14" s="235"/>
      <c r="D14" s="235"/>
      <c r="E14" s="235"/>
      <c r="F14" s="235"/>
      <c r="G14" s="235"/>
      <c r="H14" s="235"/>
      <c r="I14" s="241"/>
    </row>
    <row r="15" spans="1:9" s="239" customFormat="1" ht="11.25">
      <c r="A15" s="240" t="s">
        <v>177</v>
      </c>
      <c r="B15" s="235"/>
      <c r="C15" s="235"/>
      <c r="D15" s="235"/>
      <c r="E15" s="235"/>
      <c r="F15" s="235"/>
      <c r="G15" s="235"/>
      <c r="H15" s="235"/>
      <c r="I15" s="241"/>
    </row>
    <row r="16" spans="1:9" s="239" customFormat="1" ht="11.25">
      <c r="A16" s="240" t="s">
        <v>178</v>
      </c>
      <c r="B16" s="235"/>
      <c r="C16" s="235"/>
      <c r="D16" s="235"/>
      <c r="E16" s="235"/>
      <c r="F16" s="235"/>
      <c r="G16" s="235"/>
      <c r="H16" s="235"/>
      <c r="I16" s="241"/>
    </row>
    <row r="17" spans="1:9" s="239" customFormat="1" ht="11.25">
      <c r="A17" s="240"/>
      <c r="B17" s="235"/>
      <c r="C17" s="235"/>
      <c r="D17" s="235"/>
      <c r="E17" s="235"/>
      <c r="F17" s="235"/>
      <c r="G17" s="235"/>
      <c r="H17" s="235"/>
      <c r="I17" s="241"/>
    </row>
    <row r="18" spans="1:9" s="245" customFormat="1" ht="11.25">
      <c r="A18" s="541" t="s">
        <v>190</v>
      </c>
      <c r="B18" s="542"/>
      <c r="C18" s="542"/>
      <c r="D18" s="542"/>
      <c r="E18" s="542"/>
      <c r="F18" s="542"/>
      <c r="G18" s="542"/>
      <c r="H18" s="542"/>
      <c r="I18" s="543"/>
    </row>
    <row r="19" spans="1:9" s="245" customFormat="1" ht="11.25">
      <c r="A19" s="541" t="s">
        <v>191</v>
      </c>
      <c r="B19" s="542"/>
      <c r="C19" s="542"/>
      <c r="D19" s="542"/>
      <c r="E19" s="542"/>
      <c r="F19" s="542"/>
      <c r="G19" s="542"/>
      <c r="H19" s="542"/>
      <c r="I19" s="543"/>
    </row>
    <row r="20" spans="1:9" s="245" customFormat="1" ht="11.25">
      <c r="A20" s="541" t="s">
        <v>192</v>
      </c>
      <c r="B20" s="542"/>
      <c r="C20" s="542"/>
      <c r="D20" s="542"/>
      <c r="E20" s="542"/>
      <c r="F20" s="542"/>
      <c r="G20" s="542"/>
      <c r="H20" s="542"/>
      <c r="I20" s="543"/>
    </row>
    <row r="21" spans="1:9" s="245" customFormat="1" ht="11.25">
      <c r="A21" s="541" t="s">
        <v>193</v>
      </c>
      <c r="B21" s="542"/>
      <c r="C21" s="542"/>
      <c r="D21" s="542"/>
      <c r="E21" s="542"/>
      <c r="F21" s="542"/>
      <c r="G21" s="542"/>
      <c r="H21" s="542"/>
      <c r="I21" s="543"/>
    </row>
    <row r="22" spans="1:9" s="245" customFormat="1" ht="11.25">
      <c r="A22" s="541" t="s">
        <v>194</v>
      </c>
      <c r="B22" s="542"/>
      <c r="C22" s="542"/>
      <c r="D22" s="542"/>
      <c r="E22" s="542"/>
      <c r="F22" s="542"/>
      <c r="G22" s="542"/>
      <c r="H22" s="542"/>
      <c r="I22" s="543"/>
    </row>
    <row r="23" spans="1:9" s="245" customFormat="1" ht="11.25">
      <c r="A23" s="242"/>
      <c r="B23" s="243"/>
      <c r="C23" s="243"/>
      <c r="D23" s="243"/>
      <c r="E23" s="243"/>
      <c r="F23" s="243"/>
      <c r="G23" s="243"/>
      <c r="H23" s="243"/>
      <c r="I23" s="244"/>
    </row>
    <row r="24" spans="1:9" s="239" customFormat="1" ht="11.25">
      <c r="A24" s="240" t="s">
        <v>189</v>
      </c>
      <c r="B24" s="235"/>
      <c r="C24" s="235"/>
      <c r="D24" s="235"/>
      <c r="E24" s="235"/>
      <c r="F24" s="235"/>
      <c r="G24" s="235"/>
      <c r="H24" s="235"/>
      <c r="I24" s="241"/>
    </row>
    <row r="25" spans="1:9" s="239" customFormat="1" ht="11.25">
      <c r="A25" s="541" t="s">
        <v>195</v>
      </c>
      <c r="B25" s="542"/>
      <c r="C25" s="542"/>
      <c r="D25" s="542"/>
      <c r="E25" s="542"/>
      <c r="F25" s="542"/>
      <c r="G25" s="542"/>
      <c r="H25" s="542"/>
      <c r="I25" s="543"/>
    </row>
    <row r="26" spans="1:9" s="239" customFormat="1" ht="13.5" customHeight="1">
      <c r="A26" s="541" t="s">
        <v>196</v>
      </c>
      <c r="B26" s="542"/>
      <c r="C26" s="542"/>
      <c r="D26" s="542"/>
      <c r="E26" s="542"/>
      <c r="F26" s="542"/>
      <c r="G26" s="542"/>
      <c r="H26" s="542"/>
      <c r="I26" s="543"/>
    </row>
    <row r="27" spans="1:9" s="239" customFormat="1" ht="11.25">
      <c r="A27" s="546"/>
      <c r="B27" s="547"/>
      <c r="C27" s="547"/>
      <c r="D27" s="547"/>
      <c r="E27" s="547"/>
      <c r="F27" s="547"/>
      <c r="G27" s="547"/>
      <c r="H27" s="547"/>
      <c r="I27" s="548"/>
    </row>
    <row r="28" spans="1:9" s="239" customFormat="1" ht="11.25">
      <c r="A28" s="541" t="s">
        <v>197</v>
      </c>
      <c r="B28" s="542"/>
      <c r="C28" s="542"/>
      <c r="D28" s="542"/>
      <c r="E28" s="542"/>
      <c r="F28" s="542"/>
      <c r="G28" s="542"/>
      <c r="H28" s="542"/>
      <c r="I28" s="543"/>
    </row>
    <row r="29" spans="1:9" s="239" customFormat="1" ht="11.25">
      <c r="A29" s="541" t="s">
        <v>199</v>
      </c>
      <c r="B29" s="542"/>
      <c r="C29" s="542"/>
      <c r="D29" s="542"/>
      <c r="E29" s="542"/>
      <c r="F29" s="542"/>
      <c r="G29" s="542"/>
      <c r="H29" s="542"/>
      <c r="I29" s="543"/>
    </row>
    <row r="30" spans="1:9" s="239" customFormat="1" ht="12" thickBot="1">
      <c r="A30" s="549" t="s">
        <v>198</v>
      </c>
      <c r="B30" s="550"/>
      <c r="C30" s="550"/>
      <c r="D30" s="550"/>
      <c r="E30" s="550"/>
      <c r="F30" s="550"/>
      <c r="G30" s="550"/>
      <c r="H30" s="550"/>
      <c r="I30" s="551"/>
    </row>
    <row r="31" spans="1:9" s="226" customFormat="1" ht="12" thickTop="1">
      <c r="A31" s="552"/>
      <c r="B31" s="552"/>
      <c r="C31" s="552"/>
      <c r="D31" s="552"/>
      <c r="E31" s="552"/>
      <c r="F31" s="552"/>
      <c r="G31" s="552"/>
      <c r="H31" s="552"/>
      <c r="I31" s="552"/>
    </row>
    <row r="33" ht="13.5" thickBot="1"/>
    <row r="34" spans="1:9" ht="13.5" thickTop="1">
      <c r="A34" s="474" t="s">
        <v>113</v>
      </c>
      <c r="B34" s="475"/>
      <c r="C34" s="475"/>
      <c r="D34" s="475"/>
      <c r="E34" s="475"/>
      <c r="F34" s="475"/>
      <c r="G34" s="475"/>
      <c r="H34" s="475"/>
      <c r="I34" s="476"/>
    </row>
    <row r="35" spans="1:9" ht="13.5" thickBot="1">
      <c r="A35" s="477" t="s">
        <v>114</v>
      </c>
      <c r="B35" s="478"/>
      <c r="C35" s="478"/>
      <c r="D35" s="478"/>
      <c r="E35" s="478"/>
      <c r="F35" s="478"/>
      <c r="G35" s="478"/>
      <c r="H35" s="478"/>
      <c r="I35" s="479"/>
    </row>
    <row r="36" spans="1:9" ht="13.5" thickTop="1">
      <c r="A36" s="94"/>
      <c r="B36" s="94"/>
      <c r="C36" s="94"/>
      <c r="D36" s="94"/>
      <c r="E36" s="94"/>
      <c r="F36" s="94"/>
      <c r="G36" s="94"/>
      <c r="H36" s="94"/>
      <c r="I36" s="94"/>
    </row>
    <row r="37" ht="13.5" thickBot="1">
      <c r="G37" s="59" t="s">
        <v>203</v>
      </c>
    </row>
    <row r="38" spans="1:7" ht="14.25" thickBot="1" thickTop="1">
      <c r="A38" s="490" t="s">
        <v>81</v>
      </c>
      <c r="B38" s="491"/>
      <c r="C38" s="491"/>
      <c r="D38" s="544" t="s">
        <v>118</v>
      </c>
      <c r="E38" s="545"/>
      <c r="F38" s="469" t="s">
        <v>119</v>
      </c>
      <c r="G38" s="470"/>
    </row>
    <row r="39" spans="1:7" ht="12.75">
      <c r="A39" s="485" t="s">
        <v>115</v>
      </c>
      <c r="B39" s="437"/>
      <c r="C39" s="437"/>
      <c r="D39" s="537"/>
      <c r="E39" s="481"/>
      <c r="F39" s="482"/>
      <c r="G39" s="483"/>
    </row>
    <row r="40" spans="1:7" ht="12.75">
      <c r="A40" s="485" t="s">
        <v>116</v>
      </c>
      <c r="B40" s="437"/>
      <c r="C40" s="437"/>
      <c r="D40" s="537"/>
      <c r="E40" s="481"/>
      <c r="F40" s="482"/>
      <c r="G40" s="483"/>
    </row>
    <row r="41" spans="1:7" ht="13.5" thickBot="1">
      <c r="A41" s="485" t="s">
        <v>117</v>
      </c>
      <c r="B41" s="437"/>
      <c r="C41" s="437"/>
      <c r="D41" s="537"/>
      <c r="E41" s="481"/>
      <c r="F41" s="482"/>
      <c r="G41" s="483"/>
    </row>
    <row r="42" spans="1:7" ht="13.5" thickBot="1">
      <c r="A42" s="507" t="s">
        <v>120</v>
      </c>
      <c r="B42" s="508"/>
      <c r="C42" s="508"/>
      <c r="D42" s="533">
        <v>0</v>
      </c>
      <c r="E42" s="534"/>
      <c r="F42" s="538" t="s">
        <v>107</v>
      </c>
      <c r="G42" s="539"/>
    </row>
    <row r="43" ht="14.25" thickBot="1" thickTop="1"/>
    <row r="44" spans="1:9" ht="14.25" thickBot="1" thickTop="1">
      <c r="A44" s="504" t="s">
        <v>121</v>
      </c>
      <c r="B44" s="505"/>
      <c r="C44" s="505"/>
      <c r="D44" s="505"/>
      <c r="E44" s="505"/>
      <c r="F44" s="505"/>
      <c r="G44" s="505"/>
      <c r="H44" s="505"/>
      <c r="I44" s="506"/>
    </row>
    <row r="45" spans="1:9" ht="13.5" thickTop="1">
      <c r="A45" s="94"/>
      <c r="B45" s="94"/>
      <c r="C45" s="94"/>
      <c r="D45" s="94"/>
      <c r="E45" s="94"/>
      <c r="F45" s="94"/>
      <c r="G45" s="94"/>
      <c r="H45" s="94"/>
      <c r="I45" s="94"/>
    </row>
    <row r="46" ht="13.5" thickBot="1">
      <c r="G46" s="96" t="s">
        <v>203</v>
      </c>
    </row>
    <row r="47" spans="1:7" ht="14.25" thickBot="1" thickTop="1">
      <c r="A47" s="490" t="s">
        <v>81</v>
      </c>
      <c r="B47" s="491"/>
      <c r="C47" s="491"/>
      <c r="D47" s="544" t="s">
        <v>122</v>
      </c>
      <c r="E47" s="545"/>
      <c r="F47" s="469" t="s">
        <v>123</v>
      </c>
      <c r="G47" s="470"/>
    </row>
    <row r="48" spans="1:7" ht="12.75">
      <c r="A48" s="485" t="s">
        <v>115</v>
      </c>
      <c r="B48" s="437"/>
      <c r="C48" s="437"/>
      <c r="D48" s="537"/>
      <c r="E48" s="481"/>
      <c r="F48" s="482"/>
      <c r="G48" s="483"/>
    </row>
    <row r="49" spans="1:7" ht="12.75">
      <c r="A49" s="485" t="s">
        <v>116</v>
      </c>
      <c r="B49" s="437"/>
      <c r="C49" s="437"/>
      <c r="D49" s="537"/>
      <c r="E49" s="481"/>
      <c r="F49" s="482"/>
      <c r="G49" s="483"/>
    </row>
    <row r="50" spans="1:7" ht="13.5" thickBot="1">
      <c r="A50" s="485" t="s">
        <v>117</v>
      </c>
      <c r="B50" s="437"/>
      <c r="C50" s="437"/>
      <c r="D50" s="537"/>
      <c r="E50" s="481"/>
      <c r="F50" s="482"/>
      <c r="G50" s="483"/>
    </row>
    <row r="51" spans="1:7" ht="13.5" thickBot="1">
      <c r="A51" s="507" t="s">
        <v>120</v>
      </c>
      <c r="B51" s="508"/>
      <c r="C51" s="508"/>
      <c r="D51" s="533">
        <v>0</v>
      </c>
      <c r="E51" s="534"/>
      <c r="F51" s="535" t="s">
        <v>107</v>
      </c>
      <c r="G51" s="536"/>
    </row>
    <row r="52" ht="14.25" thickBot="1" thickTop="1"/>
    <row r="53" spans="1:9" ht="14.25" thickBot="1" thickTop="1">
      <c r="A53" s="504" t="s">
        <v>124</v>
      </c>
      <c r="B53" s="505"/>
      <c r="C53" s="505"/>
      <c r="D53" s="505"/>
      <c r="E53" s="505"/>
      <c r="F53" s="505"/>
      <c r="G53" s="505"/>
      <c r="H53" s="505"/>
      <c r="I53" s="506"/>
    </row>
    <row r="54" spans="1:9" ht="13.5" thickTop="1">
      <c r="A54" s="94"/>
      <c r="B54" s="94"/>
      <c r="C54" s="94"/>
      <c r="D54" s="94"/>
      <c r="E54" s="94"/>
      <c r="F54" s="94"/>
      <c r="G54" s="94"/>
      <c r="H54" s="94"/>
      <c r="I54" s="94"/>
    </row>
    <row r="55" ht="13.5" thickBot="1">
      <c r="H55" s="99" t="s">
        <v>204</v>
      </c>
    </row>
    <row r="56" spans="1:8" ht="14.25" thickBot="1" thickTop="1">
      <c r="A56" s="490" t="s">
        <v>138</v>
      </c>
      <c r="B56" s="491"/>
      <c r="C56" s="491"/>
      <c r="D56" s="491"/>
      <c r="E56" s="491"/>
      <c r="F56" s="191" t="s">
        <v>126</v>
      </c>
      <c r="G56" s="191" t="s">
        <v>127</v>
      </c>
      <c r="H56" s="190" t="s">
        <v>128</v>
      </c>
    </row>
    <row r="57" spans="1:8" ht="12.75">
      <c r="A57" s="522" t="s">
        <v>129</v>
      </c>
      <c r="B57" s="523"/>
      <c r="C57" s="523"/>
      <c r="D57" s="523"/>
      <c r="E57" s="523"/>
      <c r="F57" s="192"/>
      <c r="G57" s="192"/>
      <c r="H57" s="193"/>
    </row>
    <row r="58" spans="1:8" ht="12.75">
      <c r="A58" s="522" t="s">
        <v>130</v>
      </c>
      <c r="B58" s="523"/>
      <c r="C58" s="523"/>
      <c r="D58" s="523"/>
      <c r="E58" s="523"/>
      <c r="F58" s="192"/>
      <c r="G58" s="192"/>
      <c r="H58" s="193"/>
    </row>
    <row r="59" spans="1:8" ht="12.75">
      <c r="A59" s="522" t="s">
        <v>125</v>
      </c>
      <c r="B59" s="523"/>
      <c r="C59" s="523"/>
      <c r="D59" s="523"/>
      <c r="E59" s="523"/>
      <c r="F59" s="192"/>
      <c r="G59" s="192"/>
      <c r="H59" s="193"/>
    </row>
    <row r="60" spans="1:8" ht="12.75">
      <c r="A60" s="518" t="s">
        <v>131</v>
      </c>
      <c r="B60" s="519"/>
      <c r="C60" s="519"/>
      <c r="D60" s="519"/>
      <c r="E60" s="519"/>
      <c r="F60" s="192"/>
      <c r="G60" s="192"/>
      <c r="H60" s="193"/>
    </row>
    <row r="61" spans="1:8" ht="12.75">
      <c r="A61" s="518" t="s">
        <v>137</v>
      </c>
      <c r="B61" s="519"/>
      <c r="C61" s="519"/>
      <c r="D61" s="519"/>
      <c r="E61" s="519"/>
      <c r="F61" s="192"/>
      <c r="G61" s="192"/>
      <c r="H61" s="193"/>
    </row>
    <row r="62" spans="1:8" ht="12.75">
      <c r="A62" s="518" t="s">
        <v>132</v>
      </c>
      <c r="B62" s="519"/>
      <c r="C62" s="519"/>
      <c r="D62" s="519"/>
      <c r="E62" s="519"/>
      <c r="F62" s="192"/>
      <c r="G62" s="192"/>
      <c r="H62" s="193"/>
    </row>
    <row r="63" spans="1:8" ht="12.75">
      <c r="A63" s="518" t="s">
        <v>133</v>
      </c>
      <c r="B63" s="519"/>
      <c r="C63" s="519"/>
      <c r="D63" s="519"/>
      <c r="E63" s="519"/>
      <c r="F63" s="192"/>
      <c r="G63" s="192"/>
      <c r="H63" s="193"/>
    </row>
    <row r="64" spans="1:8" ht="12.75">
      <c r="A64" s="518" t="s">
        <v>134</v>
      </c>
      <c r="B64" s="519"/>
      <c r="C64" s="519"/>
      <c r="D64" s="519"/>
      <c r="E64" s="519"/>
      <c r="F64" s="192"/>
      <c r="G64" s="192"/>
      <c r="H64" s="193"/>
    </row>
    <row r="65" spans="1:8" ht="12.75">
      <c r="A65" s="518" t="s">
        <v>135</v>
      </c>
      <c r="B65" s="519"/>
      <c r="C65" s="519"/>
      <c r="D65" s="519"/>
      <c r="E65" s="519"/>
      <c r="F65" s="192"/>
      <c r="G65" s="192"/>
      <c r="H65" s="193"/>
    </row>
    <row r="66" spans="1:8" ht="13.5" thickBot="1">
      <c r="A66" s="518" t="s">
        <v>136</v>
      </c>
      <c r="B66" s="519"/>
      <c r="C66" s="519"/>
      <c r="D66" s="519"/>
      <c r="E66" s="519"/>
      <c r="F66" s="192"/>
      <c r="G66" s="192"/>
      <c r="H66" s="193"/>
    </row>
    <row r="67" spans="1:8" ht="13.5" thickBot="1">
      <c r="A67" s="507" t="s">
        <v>3</v>
      </c>
      <c r="B67" s="508"/>
      <c r="C67" s="508"/>
      <c r="D67" s="508"/>
      <c r="E67" s="508"/>
      <c r="F67" s="194">
        <v>0</v>
      </c>
      <c r="G67" s="194">
        <v>0</v>
      </c>
      <c r="H67" s="195">
        <v>0</v>
      </c>
    </row>
    <row r="68" ht="14.25" thickBot="1" thickTop="1"/>
    <row r="69" spans="1:9" ht="14.25" thickBot="1" thickTop="1">
      <c r="A69" s="504" t="s">
        <v>139</v>
      </c>
      <c r="B69" s="505"/>
      <c r="C69" s="505"/>
      <c r="D69" s="505"/>
      <c r="E69" s="505"/>
      <c r="F69" s="505"/>
      <c r="G69" s="505"/>
      <c r="H69" s="505"/>
      <c r="I69" s="506"/>
    </row>
    <row r="70" spans="1:9" ht="13.5" thickTop="1">
      <c r="A70" s="229"/>
      <c r="B70" s="230"/>
      <c r="C70" s="230"/>
      <c r="D70" s="230"/>
      <c r="E70" s="230"/>
      <c r="F70" s="230"/>
      <c r="G70" s="230"/>
      <c r="H70" s="230"/>
      <c r="I70" s="231"/>
    </row>
    <row r="71" spans="1:9" ht="12.75">
      <c r="A71" s="246" t="s">
        <v>179</v>
      </c>
      <c r="B71" s="246"/>
      <c r="C71" s="246"/>
      <c r="D71" s="247" t="s">
        <v>180</v>
      </c>
      <c r="E71" s="247" t="s">
        <v>181</v>
      </c>
      <c r="F71" s="247" t="s">
        <v>182</v>
      </c>
      <c r="G71" s="247" t="s">
        <v>183</v>
      </c>
      <c r="H71" s="247" t="s">
        <v>186</v>
      </c>
      <c r="I71" s="248" t="s">
        <v>185</v>
      </c>
    </row>
    <row r="72" spans="1:9" ht="24.75" customHeight="1">
      <c r="A72" s="525" t="s">
        <v>184</v>
      </c>
      <c r="B72" s="526"/>
      <c r="C72" s="527"/>
      <c r="D72" s="251">
        <v>3</v>
      </c>
      <c r="E72" s="251">
        <v>0</v>
      </c>
      <c r="F72" s="251">
        <v>0</v>
      </c>
      <c r="G72" s="251">
        <v>0</v>
      </c>
      <c r="H72" s="251">
        <v>0</v>
      </c>
      <c r="I72" s="252">
        <f>SUM(D72:H72)</f>
        <v>3</v>
      </c>
    </row>
    <row r="73" spans="1:9" ht="12.75">
      <c r="A73" s="528" t="s">
        <v>97</v>
      </c>
      <c r="B73" s="529"/>
      <c r="C73" s="529"/>
      <c r="D73" s="251">
        <v>0</v>
      </c>
      <c r="E73" s="251">
        <v>0</v>
      </c>
      <c r="F73" s="251"/>
      <c r="G73" s="251"/>
      <c r="H73" s="251">
        <v>0</v>
      </c>
      <c r="I73" s="252">
        <f>SUM(D73:H73)</f>
        <v>0</v>
      </c>
    </row>
    <row r="74" spans="1:9" ht="13.5" thickBot="1">
      <c r="A74" s="530" t="s">
        <v>187</v>
      </c>
      <c r="B74" s="531"/>
      <c r="C74" s="532"/>
      <c r="D74" s="253">
        <f>SUM(D72:D73)</f>
        <v>3</v>
      </c>
      <c r="E74" s="253">
        <f>SUM(E72:E73)</f>
        <v>0</v>
      </c>
      <c r="F74" s="253">
        <f>SUM(F72:F73)</f>
        <v>0</v>
      </c>
      <c r="G74" s="253">
        <f>SUM(G72:G73)</f>
        <v>0</v>
      </c>
      <c r="H74" s="253">
        <f>SUM(H72:H73)</f>
        <v>0</v>
      </c>
      <c r="I74" s="254">
        <f>SUM(D74:H74)</f>
        <v>3</v>
      </c>
    </row>
    <row r="75" spans="1:9" ht="13.5" thickTop="1">
      <c r="A75" s="94"/>
      <c r="B75" s="94"/>
      <c r="C75" s="94"/>
      <c r="D75" s="94"/>
      <c r="E75" s="94"/>
      <c r="F75" s="94"/>
      <c r="G75" s="94"/>
      <c r="H75" s="94"/>
      <c r="I75" s="94"/>
    </row>
    <row r="76" s="92" customFormat="1" ht="12.75"/>
    <row r="77" ht="13.5" thickBot="1"/>
    <row r="78" spans="1:9" ht="14.25" thickBot="1" thickTop="1">
      <c r="A78" s="504" t="s">
        <v>140</v>
      </c>
      <c r="B78" s="505"/>
      <c r="C78" s="505"/>
      <c r="D78" s="505"/>
      <c r="E78" s="505"/>
      <c r="F78" s="505"/>
      <c r="G78" s="505"/>
      <c r="H78" s="505"/>
      <c r="I78" s="506"/>
    </row>
    <row r="79" ht="14.25" thickBot="1" thickTop="1">
      <c r="H79" s="99" t="s">
        <v>204</v>
      </c>
    </row>
    <row r="80" spans="1:8" ht="14.25" thickBot="1" thickTop="1">
      <c r="A80" s="490" t="s">
        <v>142</v>
      </c>
      <c r="B80" s="491"/>
      <c r="C80" s="491"/>
      <c r="D80" s="491"/>
      <c r="E80" s="491"/>
      <c r="F80" s="196" t="s">
        <v>126</v>
      </c>
      <c r="G80" s="191" t="s">
        <v>127</v>
      </c>
      <c r="H80" s="190" t="s">
        <v>128</v>
      </c>
    </row>
    <row r="81" spans="1:10" ht="12.75">
      <c r="A81" s="522" t="s">
        <v>130</v>
      </c>
      <c r="B81" s="523"/>
      <c r="C81" s="523"/>
      <c r="D81" s="523"/>
      <c r="E81" s="523"/>
      <c r="F81" s="197"/>
      <c r="G81" s="192"/>
      <c r="H81" s="193">
        <v>0</v>
      </c>
      <c r="J81" s="198"/>
    </row>
    <row r="82" spans="1:10" ht="12.75">
      <c r="A82" s="509" t="s">
        <v>156</v>
      </c>
      <c r="B82" s="510"/>
      <c r="C82" s="510"/>
      <c r="D82" s="510"/>
      <c r="E82" s="511"/>
      <c r="F82" s="199"/>
      <c r="G82" s="200"/>
      <c r="H82" s="201"/>
      <c r="J82" s="198"/>
    </row>
    <row r="83" spans="1:8" ht="12.75">
      <c r="A83" s="522" t="s">
        <v>125</v>
      </c>
      <c r="B83" s="523"/>
      <c r="C83" s="523"/>
      <c r="D83" s="523"/>
      <c r="E83" s="523"/>
      <c r="F83" s="197"/>
      <c r="G83" s="192"/>
      <c r="H83" s="193"/>
    </row>
    <row r="84" spans="1:8" ht="12.75">
      <c r="A84" s="509" t="s">
        <v>156</v>
      </c>
      <c r="B84" s="510"/>
      <c r="C84" s="510"/>
      <c r="D84" s="510"/>
      <c r="E84" s="511"/>
      <c r="F84" s="199"/>
      <c r="G84" s="200"/>
      <c r="H84" s="201"/>
    </row>
    <row r="85" spans="1:8" ht="12.75">
      <c r="A85" s="518" t="s">
        <v>131</v>
      </c>
      <c r="B85" s="519"/>
      <c r="C85" s="519"/>
      <c r="D85" s="519"/>
      <c r="E85" s="519"/>
      <c r="F85" s="197"/>
      <c r="G85" s="192"/>
      <c r="H85" s="193"/>
    </row>
    <row r="86" spans="1:8" ht="12.75">
      <c r="A86" s="509" t="s">
        <v>156</v>
      </c>
      <c r="B86" s="510"/>
      <c r="C86" s="510"/>
      <c r="D86" s="510"/>
      <c r="E86" s="511"/>
      <c r="F86" s="199"/>
      <c r="G86" s="200"/>
      <c r="H86" s="201"/>
    </row>
    <row r="87" spans="1:8" ht="12.75">
      <c r="A87" s="518" t="s">
        <v>137</v>
      </c>
      <c r="B87" s="519"/>
      <c r="C87" s="519"/>
      <c r="D87" s="519"/>
      <c r="E87" s="519"/>
      <c r="F87" s="197"/>
      <c r="G87" s="192"/>
      <c r="H87" s="193"/>
    </row>
    <row r="88" spans="1:8" ht="12.75">
      <c r="A88" s="509" t="s">
        <v>156</v>
      </c>
      <c r="B88" s="510"/>
      <c r="C88" s="510"/>
      <c r="D88" s="510"/>
      <c r="E88" s="511"/>
      <c r="F88" s="199"/>
      <c r="G88" s="200"/>
      <c r="H88" s="201"/>
    </row>
    <row r="89" spans="1:8" ht="12.75">
      <c r="A89" s="518" t="s">
        <v>133</v>
      </c>
      <c r="B89" s="519"/>
      <c r="C89" s="519"/>
      <c r="D89" s="519"/>
      <c r="E89" s="519"/>
      <c r="F89" s="197"/>
      <c r="G89" s="192"/>
      <c r="H89" s="193"/>
    </row>
    <row r="90" spans="1:8" ht="12.75">
      <c r="A90" s="509" t="s">
        <v>156</v>
      </c>
      <c r="B90" s="510"/>
      <c r="C90" s="510"/>
      <c r="D90" s="510"/>
      <c r="E90" s="511"/>
      <c r="F90" s="199"/>
      <c r="G90" s="200"/>
      <c r="H90" s="201"/>
    </row>
    <row r="91" spans="1:8" ht="12.75">
      <c r="A91" s="518" t="s">
        <v>134</v>
      </c>
      <c r="B91" s="519"/>
      <c r="C91" s="519"/>
      <c r="D91" s="519"/>
      <c r="E91" s="519"/>
      <c r="F91" s="197"/>
      <c r="G91" s="192"/>
      <c r="H91" s="193"/>
    </row>
    <row r="92" spans="1:8" ht="12.75">
      <c r="A92" s="509" t="s">
        <v>156</v>
      </c>
      <c r="B92" s="510"/>
      <c r="C92" s="510"/>
      <c r="D92" s="510"/>
      <c r="E92" s="511"/>
      <c r="F92" s="199"/>
      <c r="G92" s="200"/>
      <c r="H92" s="201"/>
    </row>
    <row r="93" spans="1:10" ht="12.75">
      <c r="A93" s="518" t="s">
        <v>135</v>
      </c>
      <c r="B93" s="519"/>
      <c r="C93" s="519"/>
      <c r="D93" s="519"/>
      <c r="E93" s="519"/>
      <c r="F93" s="197"/>
      <c r="G93" s="192"/>
      <c r="H93" s="193"/>
      <c r="J93" s="198"/>
    </row>
    <row r="94" spans="1:10" ht="12.75">
      <c r="A94" s="509" t="s">
        <v>156</v>
      </c>
      <c r="B94" s="510"/>
      <c r="C94" s="510"/>
      <c r="D94" s="510"/>
      <c r="E94" s="511"/>
      <c r="F94" s="199"/>
      <c r="G94" s="200"/>
      <c r="H94" s="201"/>
      <c r="J94" s="198"/>
    </row>
    <row r="95" spans="1:8" ht="12.75">
      <c r="A95" s="518" t="s">
        <v>136</v>
      </c>
      <c r="B95" s="519"/>
      <c r="C95" s="519"/>
      <c r="D95" s="519"/>
      <c r="E95" s="519"/>
      <c r="F95" s="197"/>
      <c r="G95" s="192"/>
      <c r="H95" s="193"/>
    </row>
    <row r="96" spans="1:8" ht="13.5" thickBot="1">
      <c r="A96" s="553" t="s">
        <v>156</v>
      </c>
      <c r="B96" s="554"/>
      <c r="C96" s="554"/>
      <c r="D96" s="554"/>
      <c r="E96" s="555"/>
      <c r="F96" s="197"/>
      <c r="G96" s="192"/>
      <c r="H96" s="193"/>
    </row>
    <row r="97" spans="1:8" ht="13.5" thickBot="1">
      <c r="A97" s="520" t="s">
        <v>157</v>
      </c>
      <c r="B97" s="521"/>
      <c r="C97" s="521"/>
      <c r="D97" s="521"/>
      <c r="E97" s="521"/>
      <c r="F97" s="202">
        <v>0</v>
      </c>
      <c r="G97" s="203">
        <v>0</v>
      </c>
      <c r="H97" s="204">
        <v>0</v>
      </c>
    </row>
    <row r="98" spans="1:8" ht="13.5" thickBot="1">
      <c r="A98" s="507" t="s">
        <v>158</v>
      </c>
      <c r="B98" s="508"/>
      <c r="C98" s="508"/>
      <c r="D98" s="508"/>
      <c r="E98" s="524"/>
      <c r="F98" s="205">
        <v>0</v>
      </c>
      <c r="G98" s="206">
        <v>0</v>
      </c>
      <c r="H98" s="207">
        <v>0</v>
      </c>
    </row>
    <row r="99" spans="1:8" ht="13.5" thickTop="1">
      <c r="A99" s="127"/>
      <c r="B99" s="127"/>
      <c r="C99" s="127"/>
      <c r="D99" s="127"/>
      <c r="E99" s="127"/>
      <c r="F99" s="129"/>
      <c r="G99" s="129"/>
      <c r="H99" s="129"/>
    </row>
    <row r="100" ht="13.5" thickBot="1">
      <c r="H100" s="99" t="s">
        <v>204</v>
      </c>
    </row>
    <row r="101" spans="1:8" ht="14.25" thickBot="1" thickTop="1">
      <c r="A101" s="490" t="s">
        <v>141</v>
      </c>
      <c r="B101" s="491"/>
      <c r="C101" s="491"/>
      <c r="D101" s="491"/>
      <c r="E101" s="491"/>
      <c r="F101" s="196" t="s">
        <v>126</v>
      </c>
      <c r="G101" s="191" t="s">
        <v>127</v>
      </c>
      <c r="H101" s="190" t="s">
        <v>128</v>
      </c>
    </row>
    <row r="102" spans="1:8" ht="12.75">
      <c r="A102" s="522" t="s">
        <v>130</v>
      </c>
      <c r="B102" s="523"/>
      <c r="C102" s="523"/>
      <c r="D102" s="523"/>
      <c r="E102" s="523"/>
      <c r="F102" s="197"/>
      <c r="G102" s="192"/>
      <c r="H102" s="193"/>
    </row>
    <row r="103" spans="1:8" ht="12.75">
      <c r="A103" s="509" t="s">
        <v>156</v>
      </c>
      <c r="B103" s="510"/>
      <c r="C103" s="510"/>
      <c r="D103" s="510"/>
      <c r="E103" s="511"/>
      <c r="F103" s="199"/>
      <c r="G103" s="200"/>
      <c r="H103" s="201"/>
    </row>
    <row r="104" spans="1:8" ht="12.75">
      <c r="A104" s="522" t="s">
        <v>125</v>
      </c>
      <c r="B104" s="523"/>
      <c r="C104" s="523"/>
      <c r="D104" s="523"/>
      <c r="E104" s="523"/>
      <c r="F104" s="197"/>
      <c r="G104" s="192"/>
      <c r="H104" s="193"/>
    </row>
    <row r="105" spans="1:8" ht="12.75">
      <c r="A105" s="509" t="s">
        <v>156</v>
      </c>
      <c r="B105" s="510"/>
      <c r="C105" s="510"/>
      <c r="D105" s="510"/>
      <c r="E105" s="511"/>
      <c r="F105" s="199"/>
      <c r="G105" s="200"/>
      <c r="H105" s="201"/>
    </row>
    <row r="106" spans="1:8" ht="12.75">
      <c r="A106" s="518" t="s">
        <v>131</v>
      </c>
      <c r="B106" s="519"/>
      <c r="C106" s="519"/>
      <c r="D106" s="519"/>
      <c r="E106" s="519"/>
      <c r="F106" s="197"/>
      <c r="G106" s="192"/>
      <c r="H106" s="193"/>
    </row>
    <row r="107" spans="1:8" ht="12.75">
      <c r="A107" s="509" t="s">
        <v>156</v>
      </c>
      <c r="B107" s="510"/>
      <c r="C107" s="510"/>
      <c r="D107" s="510"/>
      <c r="E107" s="511"/>
      <c r="F107" s="199"/>
      <c r="G107" s="200"/>
      <c r="H107" s="201"/>
    </row>
    <row r="108" spans="1:8" ht="12.75">
      <c r="A108" s="518" t="s">
        <v>137</v>
      </c>
      <c r="B108" s="519"/>
      <c r="C108" s="519"/>
      <c r="D108" s="519"/>
      <c r="E108" s="519"/>
      <c r="F108" s="197"/>
      <c r="G108" s="192"/>
      <c r="H108" s="193"/>
    </row>
    <row r="109" spans="1:8" ht="12.75">
      <c r="A109" s="509" t="s">
        <v>156</v>
      </c>
      <c r="B109" s="510"/>
      <c r="C109" s="510"/>
      <c r="D109" s="510"/>
      <c r="E109" s="511"/>
      <c r="F109" s="199"/>
      <c r="G109" s="200"/>
      <c r="H109" s="201"/>
    </row>
    <row r="110" spans="1:8" ht="12.75">
      <c r="A110" s="518" t="s">
        <v>133</v>
      </c>
      <c r="B110" s="519"/>
      <c r="C110" s="519"/>
      <c r="D110" s="519"/>
      <c r="E110" s="519"/>
      <c r="F110" s="197"/>
      <c r="G110" s="192"/>
      <c r="H110" s="193"/>
    </row>
    <row r="111" spans="1:8" ht="12.75">
      <c r="A111" s="509" t="s">
        <v>156</v>
      </c>
      <c r="B111" s="510"/>
      <c r="C111" s="510"/>
      <c r="D111" s="510"/>
      <c r="E111" s="511"/>
      <c r="F111" s="199"/>
      <c r="G111" s="200"/>
      <c r="H111" s="201"/>
    </row>
    <row r="112" spans="1:10" ht="12.75">
      <c r="A112" s="518" t="s">
        <v>134</v>
      </c>
      <c r="B112" s="519"/>
      <c r="C112" s="519"/>
      <c r="D112" s="519"/>
      <c r="E112" s="519"/>
      <c r="F112" s="197"/>
      <c r="G112" s="192"/>
      <c r="H112" s="193"/>
      <c r="J112" s="198"/>
    </row>
    <row r="113" spans="1:10" ht="12.75">
      <c r="A113" s="509" t="s">
        <v>156</v>
      </c>
      <c r="B113" s="510"/>
      <c r="C113" s="510"/>
      <c r="D113" s="510"/>
      <c r="E113" s="511"/>
      <c r="F113" s="199"/>
      <c r="G113" s="200"/>
      <c r="H113" s="201"/>
      <c r="J113" s="198"/>
    </row>
    <row r="114" spans="1:8" ht="12.75">
      <c r="A114" s="518" t="s">
        <v>135</v>
      </c>
      <c r="B114" s="519"/>
      <c r="C114" s="519"/>
      <c r="D114" s="519"/>
      <c r="E114" s="519"/>
      <c r="F114" s="197"/>
      <c r="G114" s="192"/>
      <c r="H114" s="193"/>
    </row>
    <row r="115" spans="1:8" ht="12.75">
      <c r="A115" s="509" t="s">
        <v>156</v>
      </c>
      <c r="B115" s="510"/>
      <c r="C115" s="510"/>
      <c r="D115" s="510"/>
      <c r="E115" s="511"/>
      <c r="F115" s="199"/>
      <c r="G115" s="200"/>
      <c r="H115" s="201"/>
    </row>
    <row r="116" spans="1:8" ht="12.75">
      <c r="A116" s="518" t="s">
        <v>136</v>
      </c>
      <c r="B116" s="519"/>
      <c r="C116" s="519"/>
      <c r="D116" s="519"/>
      <c r="E116" s="519"/>
      <c r="F116" s="197"/>
      <c r="G116" s="192"/>
      <c r="H116" s="193"/>
    </row>
    <row r="117" spans="1:8" ht="13.5" thickBot="1">
      <c r="A117" s="512" t="s">
        <v>156</v>
      </c>
      <c r="B117" s="513"/>
      <c r="C117" s="513"/>
      <c r="D117" s="513"/>
      <c r="E117" s="514"/>
      <c r="F117" s="197"/>
      <c r="G117" s="192"/>
      <c r="H117" s="193"/>
    </row>
    <row r="118" spans="1:8" ht="13.5" thickBot="1">
      <c r="A118" s="520" t="s">
        <v>157</v>
      </c>
      <c r="B118" s="521"/>
      <c r="C118" s="521"/>
      <c r="D118" s="521"/>
      <c r="E118" s="521"/>
      <c r="F118" s="202">
        <v>0</v>
      </c>
      <c r="G118" s="203">
        <v>0</v>
      </c>
      <c r="H118" s="204">
        <v>0</v>
      </c>
    </row>
    <row r="119" spans="1:8" ht="13.5" thickBot="1">
      <c r="A119" s="507" t="s">
        <v>158</v>
      </c>
      <c r="B119" s="508"/>
      <c r="C119" s="508"/>
      <c r="D119" s="508"/>
      <c r="E119" s="508"/>
      <c r="F119" s="208">
        <v>0</v>
      </c>
      <c r="G119" s="209">
        <v>0</v>
      </c>
      <c r="H119" s="210">
        <v>0</v>
      </c>
    </row>
    <row r="120" spans="1:8" ht="14.25" thickBot="1" thickTop="1">
      <c r="A120" s="127"/>
      <c r="B120" s="127"/>
      <c r="C120" s="127"/>
      <c r="D120" s="127"/>
      <c r="E120" s="127"/>
      <c r="F120" s="211"/>
      <c r="G120" s="212"/>
      <c r="H120" s="213" t="s">
        <v>203</v>
      </c>
    </row>
    <row r="121" spans="1:8" ht="14.25" thickBot="1" thickTop="1">
      <c r="A121" s="490" t="s">
        <v>207</v>
      </c>
      <c r="B121" s="491"/>
      <c r="C121" s="491"/>
      <c r="D121" s="491"/>
      <c r="E121" s="491"/>
      <c r="F121" s="214"/>
      <c r="G121" s="214"/>
      <c r="H121" s="215" t="s">
        <v>159</v>
      </c>
    </row>
    <row r="122" spans="1:8" ht="12.75">
      <c r="A122" s="515" t="s">
        <v>129</v>
      </c>
      <c r="B122" s="516"/>
      <c r="C122" s="516"/>
      <c r="D122" s="516"/>
      <c r="E122" s="517"/>
      <c r="F122" s="216">
        <v>0</v>
      </c>
      <c r="G122" s="192">
        <v>0</v>
      </c>
      <c r="H122" s="217">
        <v>0</v>
      </c>
    </row>
    <row r="123" spans="1:8" ht="12.75">
      <c r="A123" s="485" t="s">
        <v>130</v>
      </c>
      <c r="B123" s="437"/>
      <c r="C123" s="437"/>
      <c r="D123" s="437"/>
      <c r="E123" s="437"/>
      <c r="F123" s="218">
        <v>0</v>
      </c>
      <c r="G123" s="192">
        <v>0</v>
      </c>
      <c r="H123" s="193">
        <v>0</v>
      </c>
    </row>
    <row r="124" spans="1:8" ht="12.75">
      <c r="A124" s="485" t="s">
        <v>125</v>
      </c>
      <c r="B124" s="437"/>
      <c r="C124" s="437"/>
      <c r="D124" s="437"/>
      <c r="E124" s="437"/>
      <c r="F124" s="218">
        <v>0</v>
      </c>
      <c r="G124" s="192">
        <v>0</v>
      </c>
      <c r="H124" s="193">
        <v>0</v>
      </c>
    </row>
    <row r="125" spans="1:8" ht="12.75">
      <c r="A125" s="485" t="s">
        <v>131</v>
      </c>
      <c r="B125" s="437"/>
      <c r="C125" s="437"/>
      <c r="D125" s="437"/>
      <c r="E125" s="437"/>
      <c r="F125" s="218">
        <v>0</v>
      </c>
      <c r="G125" s="192">
        <v>0</v>
      </c>
      <c r="H125" s="193">
        <v>0</v>
      </c>
    </row>
    <row r="126" spans="1:8" ht="12.75">
      <c r="A126" s="485" t="s">
        <v>137</v>
      </c>
      <c r="B126" s="437"/>
      <c r="C126" s="437"/>
      <c r="D126" s="437"/>
      <c r="E126" s="437"/>
      <c r="F126" s="218">
        <v>0</v>
      </c>
      <c r="G126" s="192">
        <v>0</v>
      </c>
      <c r="H126" s="193">
        <v>0</v>
      </c>
    </row>
    <row r="127" spans="1:8" ht="12.75">
      <c r="A127" s="485" t="s">
        <v>132</v>
      </c>
      <c r="B127" s="437"/>
      <c r="C127" s="437"/>
      <c r="D127" s="437"/>
      <c r="E127" s="437"/>
      <c r="F127" s="218">
        <v>0</v>
      </c>
      <c r="G127" s="192">
        <v>0</v>
      </c>
      <c r="H127" s="193">
        <v>0</v>
      </c>
    </row>
    <row r="128" spans="1:8" ht="12.75">
      <c r="A128" s="485" t="s">
        <v>133</v>
      </c>
      <c r="B128" s="437"/>
      <c r="C128" s="437"/>
      <c r="D128" s="437"/>
      <c r="E128" s="437"/>
      <c r="F128" s="218">
        <v>0</v>
      </c>
      <c r="G128" s="192">
        <v>0</v>
      </c>
      <c r="H128" s="193">
        <v>0</v>
      </c>
    </row>
    <row r="129" spans="1:8" ht="12.75">
      <c r="A129" s="485" t="s">
        <v>134</v>
      </c>
      <c r="B129" s="437"/>
      <c r="C129" s="437"/>
      <c r="D129" s="437"/>
      <c r="E129" s="437"/>
      <c r="F129" s="218">
        <v>0</v>
      </c>
      <c r="G129" s="192">
        <v>0</v>
      </c>
      <c r="H129" s="193">
        <v>0</v>
      </c>
    </row>
    <row r="130" spans="1:8" ht="12.75">
      <c r="A130" s="485" t="s">
        <v>135</v>
      </c>
      <c r="B130" s="437"/>
      <c r="C130" s="437"/>
      <c r="D130" s="437"/>
      <c r="E130" s="437"/>
      <c r="F130" s="218">
        <v>0</v>
      </c>
      <c r="G130" s="192">
        <v>0</v>
      </c>
      <c r="H130" s="193">
        <v>0</v>
      </c>
    </row>
    <row r="131" spans="1:8" ht="13.5" thickBot="1">
      <c r="A131" s="471" t="s">
        <v>136</v>
      </c>
      <c r="B131" s="472"/>
      <c r="C131" s="472"/>
      <c r="D131" s="472"/>
      <c r="E131" s="472"/>
      <c r="F131" s="219">
        <v>0</v>
      </c>
      <c r="G131" s="220">
        <v>0</v>
      </c>
      <c r="H131" s="221">
        <v>0</v>
      </c>
    </row>
    <row r="132" spans="1:8" ht="13.5" thickTop="1">
      <c r="A132" s="93"/>
      <c r="B132" s="93"/>
      <c r="C132" s="93"/>
      <c r="D132" s="93"/>
      <c r="E132" s="93"/>
      <c r="F132" s="222"/>
      <c r="G132" s="222"/>
      <c r="H132" s="223"/>
    </row>
    <row r="133" spans="1:8" ht="13.5" thickBot="1">
      <c r="A133" s="97"/>
      <c r="B133" s="97"/>
      <c r="C133" s="97"/>
      <c r="D133" s="97"/>
      <c r="E133" s="97"/>
      <c r="F133" s="224"/>
      <c r="G133" s="224"/>
      <c r="H133" s="225"/>
    </row>
    <row r="134" spans="1:9" ht="13.5" customHeight="1" thickBot="1" thickTop="1">
      <c r="A134" s="504" t="s">
        <v>143</v>
      </c>
      <c r="B134" s="505"/>
      <c r="C134" s="505"/>
      <c r="D134" s="505"/>
      <c r="E134" s="505"/>
      <c r="F134" s="505"/>
      <c r="G134" s="505"/>
      <c r="H134" s="505"/>
      <c r="I134" s="506"/>
    </row>
    <row r="135" spans="8:9" ht="14.25" thickBot="1" thickTop="1">
      <c r="H135" s="484" t="s">
        <v>203</v>
      </c>
      <c r="I135" s="484"/>
    </row>
    <row r="136" spans="1:9" ht="14.25" thickBot="1" thickTop="1">
      <c r="A136" s="490" t="s">
        <v>147</v>
      </c>
      <c r="B136" s="491"/>
      <c r="C136" s="491"/>
      <c r="D136" s="491"/>
      <c r="E136" s="492"/>
      <c r="F136" s="486" t="s">
        <v>122</v>
      </c>
      <c r="G136" s="487"/>
      <c r="H136" s="469" t="s">
        <v>123</v>
      </c>
      <c r="I136" s="470"/>
    </row>
    <row r="137" spans="1:9" ht="12.75">
      <c r="A137" s="485" t="s">
        <v>145</v>
      </c>
      <c r="B137" s="437"/>
      <c r="C137" s="437"/>
      <c r="D137" s="437"/>
      <c r="E137" s="437"/>
      <c r="F137" s="480"/>
      <c r="G137" s="481"/>
      <c r="H137" s="482"/>
      <c r="I137" s="483"/>
    </row>
    <row r="138" spans="1:9" ht="12.75">
      <c r="A138" s="495" t="s">
        <v>144</v>
      </c>
      <c r="B138" s="496"/>
      <c r="C138" s="496"/>
      <c r="D138" s="496"/>
      <c r="E138" s="496"/>
      <c r="F138" s="488">
        <v>0</v>
      </c>
      <c r="G138" s="489"/>
      <c r="H138" s="493">
        <v>0</v>
      </c>
      <c r="I138" s="494"/>
    </row>
    <row r="139" spans="1:9" ht="12.75">
      <c r="A139" s="485" t="s">
        <v>146</v>
      </c>
      <c r="B139" s="437"/>
      <c r="C139" s="437"/>
      <c r="D139" s="437"/>
      <c r="E139" s="437"/>
      <c r="F139" s="480"/>
      <c r="G139" s="481"/>
      <c r="H139" s="482"/>
      <c r="I139" s="483"/>
    </row>
    <row r="140" spans="1:9" ht="13.5" thickBot="1">
      <c r="A140" s="471" t="s">
        <v>144</v>
      </c>
      <c r="B140" s="472"/>
      <c r="C140" s="472"/>
      <c r="D140" s="472"/>
      <c r="E140" s="472"/>
      <c r="F140" s="502">
        <v>0</v>
      </c>
      <c r="G140" s="503"/>
      <c r="H140" s="500">
        <v>0</v>
      </c>
      <c r="I140" s="501"/>
    </row>
    <row r="141" spans="1:9" ht="14.25" thickBot="1" thickTop="1">
      <c r="A141" s="94"/>
      <c r="B141" s="94"/>
      <c r="C141" s="94"/>
      <c r="D141" s="94"/>
      <c r="E141" s="94"/>
      <c r="F141" s="188"/>
      <c r="G141" s="188"/>
      <c r="H141" s="188"/>
      <c r="I141" s="188"/>
    </row>
    <row r="142" spans="1:9" ht="13.5" thickTop="1">
      <c r="A142" s="474" t="s">
        <v>148</v>
      </c>
      <c r="B142" s="475"/>
      <c r="C142" s="475"/>
      <c r="D142" s="475"/>
      <c r="E142" s="475"/>
      <c r="F142" s="475"/>
      <c r="G142" s="475"/>
      <c r="H142" s="475"/>
      <c r="I142" s="476"/>
    </row>
    <row r="143" spans="1:9" ht="17.25" customHeight="1" thickBot="1">
      <c r="A143" s="471" t="s">
        <v>188</v>
      </c>
      <c r="B143" s="472"/>
      <c r="C143" s="472"/>
      <c r="D143" s="472"/>
      <c r="E143" s="472"/>
      <c r="F143" s="472"/>
      <c r="G143" s="472"/>
      <c r="H143" s="472"/>
      <c r="I143" s="473"/>
    </row>
    <row r="144" s="92" customFormat="1" ht="14.25" thickBot="1" thickTop="1">
      <c r="F144" s="227"/>
    </row>
    <row r="145" spans="1:9" ht="13.5" thickTop="1">
      <c r="A145" s="259" t="s">
        <v>149</v>
      </c>
      <c r="B145" s="260"/>
      <c r="C145" s="260"/>
      <c r="D145" s="260"/>
      <c r="E145" s="260"/>
      <c r="F145" s="260"/>
      <c r="G145" s="260"/>
      <c r="H145" s="260"/>
      <c r="I145" s="261"/>
    </row>
    <row r="146" spans="1:9" ht="12.75">
      <c r="A146" s="497" t="s">
        <v>150</v>
      </c>
      <c r="B146" s="498"/>
      <c r="C146" s="498"/>
      <c r="D146" s="498"/>
      <c r="E146" s="498"/>
      <c r="F146" s="498"/>
      <c r="G146" s="498"/>
      <c r="H146" s="498"/>
      <c r="I146" s="499"/>
    </row>
    <row r="147" spans="1:9" ht="13.5" thickBot="1">
      <c r="A147" s="471" t="s">
        <v>188</v>
      </c>
      <c r="B147" s="472"/>
      <c r="C147" s="472"/>
      <c r="D147" s="472"/>
      <c r="E147" s="472"/>
      <c r="F147" s="472"/>
      <c r="G147" s="472"/>
      <c r="H147" s="472"/>
      <c r="I147" s="473"/>
    </row>
    <row r="148" s="92" customFormat="1" ht="14.25" thickBot="1" thickTop="1"/>
    <row r="149" spans="1:9" ht="13.5" thickTop="1">
      <c r="A149" s="259" t="s">
        <v>151</v>
      </c>
      <c r="B149" s="260"/>
      <c r="C149" s="260"/>
      <c r="D149" s="260"/>
      <c r="E149" s="260"/>
      <c r="F149" s="260"/>
      <c r="G149" s="260"/>
      <c r="H149" s="260"/>
      <c r="I149" s="261"/>
    </row>
    <row r="150" spans="1:9" ht="12.75">
      <c r="A150" s="497" t="s">
        <v>152</v>
      </c>
      <c r="B150" s="498"/>
      <c r="C150" s="498"/>
      <c r="D150" s="498"/>
      <c r="E150" s="498"/>
      <c r="F150" s="498"/>
      <c r="G150" s="498"/>
      <c r="H150" s="498"/>
      <c r="I150" s="499"/>
    </row>
    <row r="151" spans="1:9" ht="12.75">
      <c r="A151" s="497" t="s">
        <v>153</v>
      </c>
      <c r="B151" s="498"/>
      <c r="C151" s="498"/>
      <c r="D151" s="498"/>
      <c r="E151" s="498"/>
      <c r="F151" s="498"/>
      <c r="G151" s="498"/>
      <c r="H151" s="498"/>
      <c r="I151" s="499"/>
    </row>
    <row r="152" spans="1:9" ht="13.5" thickBot="1">
      <c r="A152" s="471" t="s">
        <v>188</v>
      </c>
      <c r="B152" s="472"/>
      <c r="C152" s="472"/>
      <c r="D152" s="472"/>
      <c r="E152" s="472"/>
      <c r="F152" s="472"/>
      <c r="G152" s="472"/>
      <c r="H152" s="472"/>
      <c r="I152" s="473"/>
    </row>
    <row r="153" ht="14.25" thickBot="1" thickTop="1"/>
    <row r="154" spans="1:9" ht="13.5" thickTop="1">
      <c r="A154" s="474" t="s">
        <v>161</v>
      </c>
      <c r="B154" s="475"/>
      <c r="C154" s="475"/>
      <c r="D154" s="475"/>
      <c r="E154" s="475"/>
      <c r="F154" s="475"/>
      <c r="G154" s="475"/>
      <c r="H154" s="475"/>
      <c r="I154" s="476"/>
    </row>
    <row r="155" spans="1:9" ht="13.5" thickBot="1">
      <c r="A155" s="477" t="s">
        <v>188</v>
      </c>
      <c r="B155" s="478"/>
      <c r="C155" s="478"/>
      <c r="D155" s="478"/>
      <c r="E155" s="478"/>
      <c r="F155" s="478"/>
      <c r="G155" s="478"/>
      <c r="H155" s="478"/>
      <c r="I155" s="479"/>
    </row>
    <row r="156" ht="14.25" thickBot="1" thickTop="1"/>
    <row r="157" spans="1:9" ht="13.5" thickTop="1">
      <c r="A157" s="474" t="s">
        <v>162</v>
      </c>
      <c r="B157" s="475"/>
      <c r="C157" s="475"/>
      <c r="D157" s="475"/>
      <c r="E157" s="475"/>
      <c r="F157" s="475"/>
      <c r="G157" s="475"/>
      <c r="H157" s="475"/>
      <c r="I157" s="476"/>
    </row>
    <row r="158" spans="1:9" ht="13.5" thickBot="1">
      <c r="A158" s="471" t="s">
        <v>188</v>
      </c>
      <c r="B158" s="472"/>
      <c r="C158" s="472"/>
      <c r="D158" s="472"/>
      <c r="E158" s="472"/>
      <c r="F158" s="472"/>
      <c r="G158" s="472"/>
      <c r="H158" s="472"/>
      <c r="I158" s="473"/>
    </row>
    <row r="159" ht="14.25" thickBot="1" thickTop="1"/>
    <row r="160" spans="1:9" ht="13.5" thickTop="1">
      <c r="A160" s="474" t="s">
        <v>173</v>
      </c>
      <c r="B160" s="475"/>
      <c r="C160" s="475"/>
      <c r="D160" s="475"/>
      <c r="E160" s="475"/>
      <c r="F160" s="475"/>
      <c r="G160" s="475"/>
      <c r="H160" s="475"/>
      <c r="I160" s="476"/>
    </row>
    <row r="161" spans="1:9" ht="13.5" thickBot="1">
      <c r="A161" s="471" t="s">
        <v>188</v>
      </c>
      <c r="B161" s="472"/>
      <c r="C161" s="472"/>
      <c r="D161" s="472"/>
      <c r="E161" s="472"/>
      <c r="F161" s="472"/>
      <c r="G161" s="472"/>
      <c r="H161" s="472"/>
      <c r="I161" s="473"/>
    </row>
    <row r="162" ht="13.5" thickTop="1"/>
  </sheetData>
  <sheetProtection/>
  <mergeCells count="146">
    <mergeCell ref="F39:G39"/>
    <mergeCell ref="A86:E86"/>
    <mergeCell ref="A96:E96"/>
    <mergeCell ref="A97:E97"/>
    <mergeCell ref="A101:E101"/>
    <mergeCell ref="A95:E95"/>
    <mergeCell ref="A87:E87"/>
    <mergeCell ref="A89:E89"/>
    <mergeCell ref="A91:E91"/>
    <mergeCell ref="A88:E88"/>
    <mergeCell ref="A102:E102"/>
    <mergeCell ref="A25:I25"/>
    <mergeCell ref="A26:I26"/>
    <mergeCell ref="A27:I27"/>
    <mergeCell ref="A39:C39"/>
    <mergeCell ref="A29:I29"/>
    <mergeCell ref="A30:I30"/>
    <mergeCell ref="A31:I31"/>
    <mergeCell ref="A35:I35"/>
    <mergeCell ref="F38:G38"/>
    <mergeCell ref="D38:E38"/>
    <mergeCell ref="D42:E42"/>
    <mergeCell ref="A48:C48"/>
    <mergeCell ref="A127:E127"/>
    <mergeCell ref="A44:I44"/>
    <mergeCell ref="A47:C47"/>
    <mergeCell ref="D47:E47"/>
    <mergeCell ref="F47:G47"/>
    <mergeCell ref="D48:E48"/>
    <mergeCell ref="F48:G48"/>
    <mergeCell ref="A22:I22"/>
    <mergeCell ref="A128:E128"/>
    <mergeCell ref="A129:E129"/>
    <mergeCell ref="A28:I28"/>
    <mergeCell ref="A123:E123"/>
    <mergeCell ref="A92:E92"/>
    <mergeCell ref="A94:E94"/>
    <mergeCell ref="A107:E107"/>
    <mergeCell ref="A109:E109"/>
    <mergeCell ref="A93:E93"/>
    <mergeCell ref="A42:C42"/>
    <mergeCell ref="A3:I3"/>
    <mergeCell ref="A4:I4"/>
    <mergeCell ref="A12:I12"/>
    <mergeCell ref="A34:I34"/>
    <mergeCell ref="A8:I8"/>
    <mergeCell ref="A18:I18"/>
    <mergeCell ref="A19:I19"/>
    <mergeCell ref="A20:I20"/>
    <mergeCell ref="A21:I21"/>
    <mergeCell ref="F50:G50"/>
    <mergeCell ref="F40:G40"/>
    <mergeCell ref="F41:G41"/>
    <mergeCell ref="A38:C38"/>
    <mergeCell ref="F42:G42"/>
    <mergeCell ref="A40:C40"/>
    <mergeCell ref="A41:C41"/>
    <mergeCell ref="D39:E39"/>
    <mergeCell ref="D40:E40"/>
    <mergeCell ref="D41:E41"/>
    <mergeCell ref="A51:C51"/>
    <mergeCell ref="D51:E51"/>
    <mergeCell ref="F51:G51"/>
    <mergeCell ref="A53:I53"/>
    <mergeCell ref="A65:E65"/>
    <mergeCell ref="A49:C49"/>
    <mergeCell ref="D49:E49"/>
    <mergeCell ref="F49:G49"/>
    <mergeCell ref="A50:C50"/>
    <mergeCell ref="D50:E50"/>
    <mergeCell ref="A66:E66"/>
    <mergeCell ref="A56:E56"/>
    <mergeCell ref="A60:E60"/>
    <mergeCell ref="A61:E61"/>
    <mergeCell ref="A62:E62"/>
    <mergeCell ref="A63:E63"/>
    <mergeCell ref="A59:E59"/>
    <mergeCell ref="A57:E57"/>
    <mergeCell ref="A58:E58"/>
    <mergeCell ref="A64:E64"/>
    <mergeCell ref="A67:E67"/>
    <mergeCell ref="A69:I69"/>
    <mergeCell ref="A80:E80"/>
    <mergeCell ref="A72:C72"/>
    <mergeCell ref="A73:C73"/>
    <mergeCell ref="A74:C74"/>
    <mergeCell ref="A78:I78"/>
    <mergeCell ref="A81:E81"/>
    <mergeCell ref="A83:E83"/>
    <mergeCell ref="A85:E85"/>
    <mergeCell ref="A82:E82"/>
    <mergeCell ref="A84:E84"/>
    <mergeCell ref="A98:E98"/>
    <mergeCell ref="A90:E90"/>
    <mergeCell ref="A108:E108"/>
    <mergeCell ref="A110:E110"/>
    <mergeCell ref="A112:E112"/>
    <mergeCell ref="A104:E104"/>
    <mergeCell ref="A106:E106"/>
    <mergeCell ref="A103:E103"/>
    <mergeCell ref="A105:E105"/>
    <mergeCell ref="A121:E121"/>
    <mergeCell ref="A111:E111"/>
    <mergeCell ref="A113:E113"/>
    <mergeCell ref="A114:E114"/>
    <mergeCell ref="A116:E116"/>
    <mergeCell ref="A118:E118"/>
    <mergeCell ref="A134:I134"/>
    <mergeCell ref="A119:E119"/>
    <mergeCell ref="A115:E115"/>
    <mergeCell ref="A117:E117"/>
    <mergeCell ref="A130:E130"/>
    <mergeCell ref="A122:E122"/>
    <mergeCell ref="A131:E131"/>
    <mergeCell ref="A124:E124"/>
    <mergeCell ref="A125:E125"/>
    <mergeCell ref="A126:E126"/>
    <mergeCell ref="F137:G137"/>
    <mergeCell ref="A146:I146"/>
    <mergeCell ref="A150:I150"/>
    <mergeCell ref="A151:I151"/>
    <mergeCell ref="H139:I139"/>
    <mergeCell ref="H140:I140"/>
    <mergeCell ref="A142:I142"/>
    <mergeCell ref="A140:E140"/>
    <mergeCell ref="F140:G140"/>
    <mergeCell ref="H135:I135"/>
    <mergeCell ref="A143:I143"/>
    <mergeCell ref="A139:E139"/>
    <mergeCell ref="A147:I147"/>
    <mergeCell ref="F136:G136"/>
    <mergeCell ref="F138:G138"/>
    <mergeCell ref="A136:E136"/>
    <mergeCell ref="A137:E137"/>
    <mergeCell ref="H138:I138"/>
    <mergeCell ref="A138:E138"/>
    <mergeCell ref="H136:I136"/>
    <mergeCell ref="A152:I152"/>
    <mergeCell ref="A160:I160"/>
    <mergeCell ref="A161:I161"/>
    <mergeCell ref="A154:I154"/>
    <mergeCell ref="A155:I155"/>
    <mergeCell ref="A157:I157"/>
    <mergeCell ref="A158:I158"/>
    <mergeCell ref="F139:G139"/>
    <mergeCell ref="H137:I137"/>
  </mergeCells>
  <printOptions/>
  <pageMargins left="0.6692913385826772" right="0.2362204724409449" top="0.984251968503937" bottom="0.984251968503937" header="0.5118110236220472" footer="0.5118110236220472"/>
  <pageSetup fitToHeight="3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8">
    <pageSetUpPr fitToPage="1"/>
  </sheetPr>
  <dimension ref="A1:G5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15.8515625" style="59" customWidth="1"/>
    <col min="2" max="2" width="15.57421875" style="59" customWidth="1"/>
    <col min="3" max="3" width="14.7109375" style="59" customWidth="1"/>
    <col min="4" max="4" width="16.7109375" style="59" customWidth="1"/>
    <col min="5" max="5" width="13.8515625" style="59" customWidth="1"/>
    <col min="6" max="6" width="17.421875" style="59" customWidth="1"/>
    <col min="7" max="16384" width="9.140625" style="59" customWidth="1"/>
  </cols>
  <sheetData>
    <row r="1" ht="17.25" thickBot="1">
      <c r="A1" s="88"/>
    </row>
    <row r="2" spans="1:6" ht="17.25" thickTop="1">
      <c r="A2" s="434" t="s">
        <v>108</v>
      </c>
      <c r="B2" s="435"/>
      <c r="C2" s="435"/>
      <c r="D2" s="435"/>
      <c r="E2" s="435"/>
      <c r="F2" s="436"/>
    </row>
    <row r="3" spans="1:6" ht="16.5">
      <c r="A3" s="573" t="s">
        <v>109</v>
      </c>
      <c r="B3" s="442"/>
      <c r="C3" s="442"/>
      <c r="D3" s="442"/>
      <c r="E3" s="442"/>
      <c r="F3" s="574"/>
    </row>
    <row r="4" spans="1:6" ht="17.25" thickBot="1">
      <c r="A4" s="540">
        <f>'Info. o o.c.p.'!Z27</f>
        <v>45107</v>
      </c>
      <c r="B4" s="440"/>
      <c r="C4" s="440"/>
      <c r="D4" s="440"/>
      <c r="E4" s="440"/>
      <c r="F4" s="441"/>
    </row>
    <row r="5" ht="13.5" thickTop="1"/>
    <row r="6" spans="1:4" ht="12.75">
      <c r="A6" s="85"/>
      <c r="B6" s="63"/>
      <c r="C6" s="63"/>
      <c r="D6" s="63"/>
    </row>
    <row r="7" spans="1:4" ht="13.5" thickBot="1">
      <c r="A7" s="85"/>
      <c r="B7" s="63"/>
      <c r="C7" s="63"/>
      <c r="D7" s="63"/>
    </row>
    <row r="8" spans="1:6" ht="14.25" thickBot="1" thickTop="1">
      <c r="A8" s="556" t="s">
        <v>169</v>
      </c>
      <c r="B8" s="557"/>
      <c r="C8" s="557"/>
      <c r="D8" s="557"/>
      <c r="E8" s="558"/>
      <c r="F8" s="154" t="s">
        <v>110</v>
      </c>
    </row>
    <row r="9" spans="1:7" ht="14.25" thickBot="1" thickTop="1">
      <c r="A9" s="124" t="s">
        <v>174</v>
      </c>
      <c r="B9" s="124"/>
      <c r="C9" s="575"/>
      <c r="D9" s="575"/>
      <c r="E9" s="61"/>
      <c r="F9" s="155" t="s">
        <v>111</v>
      </c>
      <c r="G9" s="124"/>
    </row>
    <row r="10" spans="1:7" ht="12.75">
      <c r="A10" s="85"/>
      <c r="B10" s="156"/>
      <c r="C10" s="576"/>
      <c r="D10" s="576"/>
      <c r="E10" s="61"/>
      <c r="F10" s="158"/>
      <c r="G10" s="61"/>
    </row>
    <row r="11" spans="1:7" ht="13.5" thickBot="1">
      <c r="A11" s="85"/>
      <c r="B11" s="156"/>
      <c r="C11" s="157"/>
      <c r="D11" s="157"/>
      <c r="F11" s="159"/>
      <c r="G11" s="61"/>
    </row>
    <row r="12" spans="1:6" ht="14.25" thickBot="1" thickTop="1">
      <c r="A12" s="559" t="s">
        <v>112</v>
      </c>
      <c r="B12" s="560"/>
      <c r="C12" s="561"/>
      <c r="D12" s="159" t="s">
        <v>72</v>
      </c>
      <c r="E12" s="159"/>
      <c r="F12" s="98"/>
    </row>
    <row r="13" spans="1:6" ht="13.5" thickBot="1">
      <c r="A13" s="562" t="s">
        <v>170</v>
      </c>
      <c r="B13" s="563"/>
      <c r="C13" s="564"/>
      <c r="D13" s="159"/>
      <c r="E13" s="159"/>
      <c r="F13" s="98"/>
    </row>
    <row r="14" spans="1:6" ht="14.25" thickBot="1" thickTop="1">
      <c r="A14" s="127"/>
      <c r="B14" s="127"/>
      <c r="C14" s="127"/>
      <c r="D14" s="159"/>
      <c r="E14" s="159"/>
      <c r="F14" s="98"/>
    </row>
    <row r="15" spans="1:6" ht="14.25" thickBot="1" thickTop="1">
      <c r="A15" s="559" t="s">
        <v>80</v>
      </c>
      <c r="B15" s="560"/>
      <c r="C15" s="560"/>
      <c r="D15" s="560"/>
      <c r="E15" s="560"/>
      <c r="F15" s="561"/>
    </row>
    <row r="16" spans="1:6" ht="13.5" thickBot="1">
      <c r="A16" s="562" t="s">
        <v>168</v>
      </c>
      <c r="B16" s="563"/>
      <c r="C16" s="563"/>
      <c r="D16" s="563"/>
      <c r="E16" s="563"/>
      <c r="F16" s="564"/>
    </row>
    <row r="17" spans="1:6" ht="13.5" thickTop="1">
      <c r="A17" s="438"/>
      <c r="B17" s="438"/>
      <c r="C17" s="438"/>
      <c r="D17" s="438"/>
      <c r="E17" s="438"/>
      <c r="F17" s="438"/>
    </row>
    <row r="18" ht="13.5" thickBot="1"/>
    <row r="19" spans="1:6" ht="14.25" customHeight="1" thickBot="1" thickTop="1">
      <c r="A19" s="556" t="s">
        <v>57</v>
      </c>
      <c r="B19" s="557"/>
      <c r="C19" s="557"/>
      <c r="D19" s="557"/>
      <c r="E19" s="557"/>
      <c r="F19" s="577"/>
    </row>
    <row r="20" spans="1:6" ht="14.25" customHeight="1" thickBot="1" thickTop="1">
      <c r="A20" s="160"/>
      <c r="B20" s="160"/>
      <c r="C20" s="160"/>
      <c r="D20" s="160"/>
      <c r="E20" s="127"/>
      <c r="F20" s="127"/>
    </row>
    <row r="21" spans="1:6" ht="20.25" customHeight="1" thickBot="1">
      <c r="A21" s="568" t="s">
        <v>12</v>
      </c>
      <c r="B21" s="569"/>
      <c r="C21" s="570" t="s">
        <v>13</v>
      </c>
      <c r="D21" s="571"/>
      <c r="E21" s="572"/>
      <c r="F21" s="572"/>
    </row>
    <row r="22" spans="1:6" ht="13.5" thickTop="1">
      <c r="A22" s="161" t="s">
        <v>11</v>
      </c>
      <c r="B22" s="162" t="s">
        <v>55</v>
      </c>
      <c r="C22" s="161" t="s">
        <v>11</v>
      </c>
      <c r="D22" s="163" t="s">
        <v>55</v>
      </c>
      <c r="E22" s="69"/>
      <c r="F22" s="69"/>
    </row>
    <row r="23" spans="1:6" ht="13.5" thickBot="1">
      <c r="A23" s="164"/>
      <c r="B23" s="71" t="s">
        <v>56</v>
      </c>
      <c r="C23" s="164"/>
      <c r="D23" s="165" t="s">
        <v>56</v>
      </c>
      <c r="E23" s="69"/>
      <c r="F23" s="69"/>
    </row>
    <row r="24" spans="1:6" ht="12.75">
      <c r="A24" s="166" t="s">
        <v>14</v>
      </c>
      <c r="B24" s="167">
        <v>1</v>
      </c>
      <c r="C24" s="166" t="s">
        <v>35</v>
      </c>
      <c r="D24" s="168">
        <v>1</v>
      </c>
      <c r="E24" s="169"/>
      <c r="F24" s="169"/>
    </row>
    <row r="25" spans="1:6" ht="12.75">
      <c r="A25" s="170" t="s">
        <v>15</v>
      </c>
      <c r="B25" s="171">
        <v>1</v>
      </c>
      <c r="C25" s="170" t="s">
        <v>36</v>
      </c>
      <c r="D25" s="172">
        <v>1</v>
      </c>
      <c r="E25" s="169"/>
      <c r="F25" s="169"/>
    </row>
    <row r="26" spans="1:6" ht="12.75">
      <c r="A26" s="170" t="s">
        <v>16</v>
      </c>
      <c r="B26" s="171">
        <v>1</v>
      </c>
      <c r="C26" s="170" t="s">
        <v>37</v>
      </c>
      <c r="D26" s="172">
        <v>1</v>
      </c>
      <c r="E26" s="169"/>
      <c r="F26" s="169"/>
    </row>
    <row r="27" spans="1:6" ht="12.75">
      <c r="A27" s="170" t="s">
        <v>17</v>
      </c>
      <c r="B27" s="171">
        <v>1</v>
      </c>
      <c r="C27" s="170" t="s">
        <v>38</v>
      </c>
      <c r="D27" s="172">
        <v>1</v>
      </c>
      <c r="E27" s="169"/>
      <c r="F27" s="169"/>
    </row>
    <row r="28" spans="1:6" ht="12.75">
      <c r="A28" s="170" t="s">
        <v>18</v>
      </c>
      <c r="B28" s="171">
        <v>2</v>
      </c>
      <c r="C28" s="170" t="s">
        <v>39</v>
      </c>
      <c r="D28" s="172">
        <v>2</v>
      </c>
      <c r="E28" s="169"/>
      <c r="F28" s="169"/>
    </row>
    <row r="29" spans="1:6" ht="12.75">
      <c r="A29" s="170" t="s">
        <v>19</v>
      </c>
      <c r="B29" s="171">
        <v>2</v>
      </c>
      <c r="C29" s="170" t="s">
        <v>40</v>
      </c>
      <c r="D29" s="172">
        <v>2</v>
      </c>
      <c r="E29" s="169"/>
      <c r="F29" s="169"/>
    </row>
    <row r="30" spans="1:6" ht="12.75">
      <c r="A30" s="170" t="s">
        <v>20</v>
      </c>
      <c r="B30" s="171">
        <v>2</v>
      </c>
      <c r="C30" s="170" t="s">
        <v>41</v>
      </c>
      <c r="D30" s="172">
        <v>2</v>
      </c>
      <c r="E30" s="169"/>
      <c r="F30" s="169"/>
    </row>
    <row r="31" spans="1:6" ht="12.75">
      <c r="A31" s="170" t="s">
        <v>21</v>
      </c>
      <c r="B31" s="171">
        <v>3</v>
      </c>
      <c r="C31" s="170" t="s">
        <v>42</v>
      </c>
      <c r="D31" s="172">
        <v>3</v>
      </c>
      <c r="E31" s="169"/>
      <c r="F31" s="169"/>
    </row>
    <row r="32" spans="1:6" ht="12.75">
      <c r="A32" s="170" t="s">
        <v>22</v>
      </c>
      <c r="B32" s="171">
        <v>3</v>
      </c>
      <c r="C32" s="170" t="s">
        <v>43</v>
      </c>
      <c r="D32" s="172">
        <v>3</v>
      </c>
      <c r="E32" s="169"/>
      <c r="F32" s="169"/>
    </row>
    <row r="33" spans="1:6" ht="12.75">
      <c r="A33" s="170" t="s">
        <v>23</v>
      </c>
      <c r="B33" s="171">
        <v>3</v>
      </c>
      <c r="C33" s="170" t="s">
        <v>44</v>
      </c>
      <c r="D33" s="172">
        <v>3</v>
      </c>
      <c r="E33" s="169"/>
      <c r="F33" s="169"/>
    </row>
    <row r="34" spans="1:6" ht="12.75">
      <c r="A34" s="170" t="s">
        <v>24</v>
      </c>
      <c r="B34" s="171">
        <v>4</v>
      </c>
      <c r="C34" s="170" t="s">
        <v>45</v>
      </c>
      <c r="D34" s="172">
        <v>4</v>
      </c>
      <c r="E34" s="169"/>
      <c r="F34" s="169"/>
    </row>
    <row r="35" spans="1:6" ht="12.75">
      <c r="A35" s="170" t="s">
        <v>25</v>
      </c>
      <c r="B35" s="171">
        <v>4</v>
      </c>
      <c r="C35" s="170" t="s">
        <v>46</v>
      </c>
      <c r="D35" s="172">
        <v>4</v>
      </c>
      <c r="E35" s="169"/>
      <c r="F35" s="169"/>
    </row>
    <row r="36" spans="1:6" ht="12.75">
      <c r="A36" s="170" t="s">
        <v>26</v>
      </c>
      <c r="B36" s="171">
        <v>4</v>
      </c>
      <c r="C36" s="170" t="s">
        <v>47</v>
      </c>
      <c r="D36" s="172">
        <v>4</v>
      </c>
      <c r="E36" s="169"/>
      <c r="F36" s="169"/>
    </row>
    <row r="37" spans="1:6" ht="12.75">
      <c r="A37" s="170" t="s">
        <v>27</v>
      </c>
      <c r="B37" s="171">
        <v>5</v>
      </c>
      <c r="C37" s="170" t="s">
        <v>48</v>
      </c>
      <c r="D37" s="172">
        <v>5</v>
      </c>
      <c r="E37" s="169"/>
      <c r="F37" s="169"/>
    </row>
    <row r="38" spans="1:6" ht="12.75">
      <c r="A38" s="170" t="s">
        <v>28</v>
      </c>
      <c r="B38" s="171">
        <v>5</v>
      </c>
      <c r="C38" s="170" t="s">
        <v>49</v>
      </c>
      <c r="D38" s="172">
        <v>5</v>
      </c>
      <c r="E38" s="169"/>
      <c r="F38" s="169"/>
    </row>
    <row r="39" spans="1:6" ht="12.75">
      <c r="A39" s="170" t="s">
        <v>29</v>
      </c>
      <c r="B39" s="171">
        <v>5</v>
      </c>
      <c r="C39" s="170" t="s">
        <v>50</v>
      </c>
      <c r="D39" s="172">
        <v>5</v>
      </c>
      <c r="E39" s="169"/>
      <c r="F39" s="169"/>
    </row>
    <row r="40" spans="1:6" ht="12.75">
      <c r="A40" s="170" t="s">
        <v>30</v>
      </c>
      <c r="B40" s="171">
        <v>6</v>
      </c>
      <c r="C40" s="170" t="s">
        <v>51</v>
      </c>
      <c r="D40" s="172">
        <v>6</v>
      </c>
      <c r="E40" s="169"/>
      <c r="F40" s="169"/>
    </row>
    <row r="41" spans="1:6" ht="12.75">
      <c r="A41" s="170" t="s">
        <v>31</v>
      </c>
      <c r="B41" s="171">
        <v>6</v>
      </c>
      <c r="C41" s="170" t="s">
        <v>52</v>
      </c>
      <c r="D41" s="172">
        <v>6</v>
      </c>
      <c r="E41" s="169"/>
      <c r="F41" s="169"/>
    </row>
    <row r="42" spans="1:6" ht="12.75">
      <c r="A42" s="170" t="s">
        <v>32</v>
      </c>
      <c r="B42" s="171">
        <v>6</v>
      </c>
      <c r="C42" s="170" t="s">
        <v>53</v>
      </c>
      <c r="D42" s="172">
        <v>6</v>
      </c>
      <c r="E42" s="169"/>
      <c r="F42" s="169"/>
    </row>
    <row r="43" spans="1:6" ht="12.75">
      <c r="A43" s="170" t="s">
        <v>33</v>
      </c>
      <c r="B43" s="171">
        <v>6</v>
      </c>
      <c r="C43" s="170" t="s">
        <v>54</v>
      </c>
      <c r="D43" s="172">
        <v>6</v>
      </c>
      <c r="E43" s="169"/>
      <c r="F43" s="169"/>
    </row>
    <row r="44" spans="1:6" ht="13.5" thickBot="1">
      <c r="A44" s="173" t="s">
        <v>34</v>
      </c>
      <c r="B44" s="174">
        <v>6</v>
      </c>
      <c r="C44" s="173" t="s">
        <v>34</v>
      </c>
      <c r="D44" s="175">
        <v>6</v>
      </c>
      <c r="E44" s="169"/>
      <c r="F44" s="169"/>
    </row>
    <row r="45" spans="1:6" ht="12.75">
      <c r="A45" s="61"/>
      <c r="B45" s="61"/>
      <c r="C45" s="61"/>
      <c r="D45" s="61"/>
      <c r="E45" s="169"/>
      <c r="F45" s="169"/>
    </row>
    <row r="46" spans="1:6" ht="12.75">
      <c r="A46" s="61"/>
      <c r="B46" s="61"/>
      <c r="C46" s="61"/>
      <c r="D46" s="61"/>
      <c r="E46" s="169"/>
      <c r="F46" s="169"/>
    </row>
    <row r="47" spans="1:6" ht="12.75">
      <c r="A47" s="61"/>
      <c r="B47" s="61"/>
      <c r="C47" s="61"/>
      <c r="D47" s="61"/>
      <c r="E47" s="169"/>
      <c r="F47" s="169"/>
    </row>
    <row r="49" ht="13.5" thickBot="1"/>
    <row r="50" spans="1:6" ht="13.5" thickBot="1">
      <c r="A50" s="565" t="s">
        <v>58</v>
      </c>
      <c r="B50" s="566"/>
      <c r="C50" s="566"/>
      <c r="D50" s="567"/>
      <c r="E50" s="128"/>
      <c r="F50" s="128"/>
    </row>
    <row r="52" ht="13.5" thickBot="1">
      <c r="F52" s="99" t="s">
        <v>203</v>
      </c>
    </row>
    <row r="53" spans="1:6" ht="13.5" thickTop="1">
      <c r="A53" s="176" t="s">
        <v>59</v>
      </c>
      <c r="B53" s="177"/>
      <c r="C53" s="178"/>
      <c r="D53" s="133"/>
      <c r="E53" s="178"/>
      <c r="F53" s="179"/>
    </row>
    <row r="54" spans="1:6" ht="13.5" thickBot="1">
      <c r="A54" s="180" t="s">
        <v>61</v>
      </c>
      <c r="B54" s="181">
        <v>1</v>
      </c>
      <c r="C54" s="182">
        <v>2</v>
      </c>
      <c r="D54" s="182">
        <v>3</v>
      </c>
      <c r="E54" s="182">
        <v>4</v>
      </c>
      <c r="F54" s="107">
        <v>5</v>
      </c>
    </row>
    <row r="55" spans="1:6" ht="20.25" customHeight="1" thickBot="1">
      <c r="A55" s="183" t="s">
        <v>60</v>
      </c>
      <c r="B55" s="184"/>
      <c r="C55" s="185"/>
      <c r="D55" s="185"/>
      <c r="E55" s="185"/>
      <c r="F55" s="186"/>
    </row>
    <row r="56" spans="1:6" ht="20.25" customHeight="1" thickBot="1" thickTop="1">
      <c r="A56" s="187"/>
      <c r="B56" s="188"/>
      <c r="C56" s="188"/>
      <c r="D56" s="188"/>
      <c r="E56" s="188"/>
      <c r="F56" s="188"/>
    </row>
    <row r="57" spans="1:6" ht="14.25" thickBot="1" thickTop="1">
      <c r="A57" s="490" t="s">
        <v>62</v>
      </c>
      <c r="B57" s="491"/>
      <c r="C57" s="491"/>
      <c r="D57" s="491"/>
      <c r="E57" s="491"/>
      <c r="F57" s="154">
        <v>0</v>
      </c>
    </row>
    <row r="58" spans="1:6" ht="13.5" thickBot="1">
      <c r="A58" s="507" t="s">
        <v>63</v>
      </c>
      <c r="B58" s="508"/>
      <c r="C58" s="508"/>
      <c r="D58" s="508"/>
      <c r="E58" s="508"/>
      <c r="F58" s="189">
        <v>0</v>
      </c>
    </row>
    <row r="59" ht="13.5" thickTop="1"/>
  </sheetData>
  <sheetProtection/>
  <mergeCells count="18">
    <mergeCell ref="A2:F2"/>
    <mergeCell ref="A3:F3"/>
    <mergeCell ref="A4:F4"/>
    <mergeCell ref="A57:E57"/>
    <mergeCell ref="A16:F16"/>
    <mergeCell ref="C9:D9"/>
    <mergeCell ref="C10:D10"/>
    <mergeCell ref="A19:F19"/>
    <mergeCell ref="A15:F15"/>
    <mergeCell ref="A17:F17"/>
    <mergeCell ref="A58:E58"/>
    <mergeCell ref="A8:E8"/>
    <mergeCell ref="A12:C12"/>
    <mergeCell ref="A13:C13"/>
    <mergeCell ref="A50:D50"/>
    <mergeCell ref="A21:B21"/>
    <mergeCell ref="C21:D21"/>
    <mergeCell ref="E21:F21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9"/>
  <dimension ref="A1:N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0.421875" style="59" customWidth="1"/>
    <col min="2" max="2" width="12.00390625" style="59" customWidth="1"/>
    <col min="3" max="4" width="9.140625" style="59" customWidth="1"/>
    <col min="5" max="5" width="10.7109375" style="59" customWidth="1"/>
    <col min="6" max="16384" width="9.140625" style="59" customWidth="1"/>
  </cols>
  <sheetData>
    <row r="1" ht="16.5">
      <c r="A1" s="88"/>
    </row>
    <row r="2" ht="13.5" thickBot="1"/>
    <row r="3" spans="1:9" ht="17.25" thickBot="1" thickTop="1">
      <c r="A3" s="578" t="s">
        <v>214</v>
      </c>
      <c r="B3" s="579"/>
      <c r="C3" s="579"/>
      <c r="D3" s="579"/>
      <c r="E3" s="579"/>
      <c r="F3" s="579"/>
      <c r="G3" s="579"/>
      <c r="H3" s="579"/>
      <c r="I3" s="580"/>
    </row>
    <row r="4" spans="4:5" ht="13.5" thickTop="1">
      <c r="D4" s="592">
        <f>'Info. o o.c.p.'!Z27</f>
        <v>45107</v>
      </c>
      <c r="E4" s="592"/>
    </row>
    <row r="5" spans="1:14" ht="12.75">
      <c r="A5" s="85"/>
      <c r="L5" s="63"/>
      <c r="M5" s="63"/>
      <c r="N5" s="63"/>
    </row>
    <row r="6" ht="13.5" thickBot="1"/>
    <row r="7" spans="1:5" ht="14.25" thickBot="1" thickTop="1">
      <c r="A7" s="262" t="s">
        <v>79</v>
      </c>
      <c r="B7" s="263"/>
      <c r="C7" s="586" t="s">
        <v>171</v>
      </c>
      <c r="D7" s="587"/>
      <c r="E7" s="588"/>
    </row>
    <row r="8" ht="14.25" thickBot="1" thickTop="1"/>
    <row r="9" spans="1:9" ht="14.25" thickBot="1" thickTop="1">
      <c r="A9" s="504" t="s">
        <v>75</v>
      </c>
      <c r="B9" s="505"/>
      <c r="C9" s="505"/>
      <c r="D9" s="505"/>
      <c r="E9" s="505"/>
      <c r="F9" s="505"/>
      <c r="G9" s="505"/>
      <c r="H9" s="505"/>
      <c r="I9" s="506"/>
    </row>
    <row r="10" spans="1:9" ht="14.25" thickBot="1" thickTop="1">
      <c r="A10" s="61"/>
      <c r="B10" s="89"/>
      <c r="C10" s="89"/>
      <c r="D10" s="89"/>
      <c r="E10" s="89"/>
      <c r="F10" s="89"/>
      <c r="G10" s="89"/>
      <c r="H10" s="89"/>
      <c r="I10" s="228">
        <v>0</v>
      </c>
    </row>
    <row r="11" spans="1:9" ht="14.25" thickBot="1" thickTop="1">
      <c r="A11" s="130"/>
      <c r="B11" s="89"/>
      <c r="C11" s="89"/>
      <c r="D11" s="89"/>
      <c r="E11" s="89"/>
      <c r="F11" s="89"/>
      <c r="G11" s="89"/>
      <c r="H11" s="89"/>
      <c r="I11" s="89"/>
    </row>
    <row r="12" spans="1:9" ht="14.25" thickBot="1" thickTop="1">
      <c r="A12" s="256" t="s">
        <v>76</v>
      </c>
      <c r="B12" s="257"/>
      <c r="C12" s="257"/>
      <c r="D12" s="258"/>
      <c r="E12" s="89"/>
      <c r="F12" s="89"/>
      <c r="G12" s="89"/>
      <c r="H12" s="89"/>
      <c r="I12" s="89"/>
    </row>
    <row r="13" spans="1:6" ht="14.25" thickBot="1" thickTop="1">
      <c r="A13" s="131"/>
      <c r="F13" s="95" t="s">
        <v>203</v>
      </c>
    </row>
    <row r="14" spans="1:8" ht="13.5" thickTop="1">
      <c r="A14" s="132"/>
      <c r="B14" s="133"/>
      <c r="C14" s="134"/>
      <c r="D14" s="135" t="s">
        <v>64</v>
      </c>
      <c r="E14" s="136" t="s">
        <v>65</v>
      </c>
      <c r="F14" s="137" t="s">
        <v>66</v>
      </c>
      <c r="G14" s="138"/>
      <c r="H14" s="128"/>
    </row>
    <row r="15" spans="1:7" ht="12.75">
      <c r="A15" s="581" t="s">
        <v>0</v>
      </c>
      <c r="B15" s="582"/>
      <c r="C15" s="583"/>
      <c r="D15" s="139" t="s">
        <v>70</v>
      </c>
      <c r="E15" s="140" t="s">
        <v>70</v>
      </c>
      <c r="F15" s="141" t="s">
        <v>70</v>
      </c>
      <c r="G15" s="142"/>
    </row>
    <row r="16" spans="1:7" ht="12.75">
      <c r="A16" s="581" t="s">
        <v>67</v>
      </c>
      <c r="B16" s="582"/>
      <c r="C16" s="583"/>
      <c r="D16" s="139" t="s">
        <v>70</v>
      </c>
      <c r="E16" s="140" t="s">
        <v>70</v>
      </c>
      <c r="F16" s="141" t="s">
        <v>70</v>
      </c>
      <c r="G16" s="143"/>
    </row>
    <row r="17" spans="1:7" ht="12.75">
      <c r="A17" s="144"/>
      <c r="B17" s="61"/>
      <c r="C17" s="145"/>
      <c r="D17" s="146"/>
      <c r="E17" s="147" t="s">
        <v>71</v>
      </c>
      <c r="F17" s="148"/>
      <c r="G17" s="149"/>
    </row>
    <row r="18" spans="1:6" ht="13.5" thickBot="1">
      <c r="A18" s="589" t="s">
        <v>68</v>
      </c>
      <c r="B18" s="590"/>
      <c r="C18" s="591"/>
      <c r="D18" s="150" t="s">
        <v>1</v>
      </c>
      <c r="E18" s="151" t="s">
        <v>69</v>
      </c>
      <c r="F18" s="152" t="s">
        <v>70</v>
      </c>
    </row>
    <row r="19" ht="14.25" thickBot="1" thickTop="1"/>
    <row r="20" spans="1:9" ht="14.25" thickBot="1" thickTop="1">
      <c r="A20" s="584" t="s">
        <v>78</v>
      </c>
      <c r="B20" s="585"/>
      <c r="C20" s="585"/>
      <c r="D20" s="585"/>
      <c r="E20" s="585"/>
      <c r="F20" s="585"/>
      <c r="G20" s="585"/>
      <c r="H20" s="585"/>
      <c r="I20" s="153">
        <v>0</v>
      </c>
    </row>
    <row r="21" ht="14.25" thickBot="1" thickTop="1">
      <c r="C21" s="96"/>
    </row>
    <row r="22" spans="1:9" ht="14.25" thickBot="1" thickTop="1">
      <c r="A22" s="584" t="s">
        <v>77</v>
      </c>
      <c r="B22" s="585"/>
      <c r="C22" s="585"/>
      <c r="D22" s="585"/>
      <c r="E22" s="585"/>
      <c r="F22" s="585"/>
      <c r="G22" s="585"/>
      <c r="H22" s="585"/>
      <c r="I22" s="153">
        <v>0</v>
      </c>
    </row>
    <row r="23" ht="13.5" thickTop="1"/>
  </sheetData>
  <sheetProtection/>
  <mergeCells count="9">
    <mergeCell ref="A3:I3"/>
    <mergeCell ref="A15:C15"/>
    <mergeCell ref="A22:H22"/>
    <mergeCell ref="C7:E7"/>
    <mergeCell ref="A18:C18"/>
    <mergeCell ref="A16:C16"/>
    <mergeCell ref="A20:H20"/>
    <mergeCell ref="A9:I9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Konkol</dc:creator>
  <cp:keywords/>
  <dc:description/>
  <cp:lastModifiedBy>Admin</cp:lastModifiedBy>
  <cp:lastPrinted>2012-03-29T10:25:11Z</cp:lastPrinted>
  <dcterms:created xsi:type="dcterms:W3CDTF">2008-04-25T12:52:36Z</dcterms:created>
  <dcterms:modified xsi:type="dcterms:W3CDTF">2023-08-28T11:39:15Z</dcterms:modified>
  <cp:category/>
  <cp:version/>
  <cp:contentType/>
  <cp:contentStatus/>
</cp:coreProperties>
</file>